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陸協業務\競技会運営\90その他大会\100challenge\2023\"/>
    </mc:Choice>
  </mc:AlternateContent>
  <bookViews>
    <workbookView xWindow="-108" yWindow="-108" windowWidth="23256" windowHeight="12576" firstSheet="1" activeTab="1"/>
  </bookViews>
  <sheets>
    <sheet name="注意事項" sheetId="6" state="hidden" r:id="rId1"/>
    <sheet name="個人種目申込一覧表" sheetId="1" r:id="rId2"/>
    <sheet name="リレー申込票" sheetId="2" state="hidden" r:id="rId3"/>
  </sheets>
  <definedNames>
    <definedName name="女子" localSheetId="1">個人種目申込一覧表!$AA$13:$AA$15</definedName>
    <definedName name="男子" localSheetId="1">個人種目申込一覧表!$Z$13:$Z$15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6" i="1" l="1"/>
  <c r="A76" i="1"/>
  <c r="A56" i="1"/>
  <c r="A36" i="1"/>
  <c r="A16" i="1"/>
  <c r="N114" i="1" l="1"/>
  <c r="N112" i="1"/>
  <c r="N110" i="1"/>
  <c r="N108" i="1"/>
  <c r="N106" i="1"/>
  <c r="N104" i="1"/>
  <c r="N102" i="1"/>
  <c r="N100" i="1"/>
  <c r="N98" i="1"/>
  <c r="N96" i="1"/>
  <c r="N94" i="1"/>
  <c r="N92" i="1"/>
  <c r="N90" i="1"/>
  <c r="N88" i="1"/>
  <c r="N86" i="1"/>
  <c r="N84" i="1"/>
  <c r="N82" i="1"/>
  <c r="N80" i="1"/>
  <c r="N78" i="1"/>
  <c r="N76" i="1"/>
  <c r="N74" i="1"/>
  <c r="N72" i="1"/>
  <c r="N70" i="1"/>
  <c r="N68" i="1"/>
  <c r="N66" i="1"/>
  <c r="N64" i="1"/>
  <c r="N62" i="1"/>
  <c r="N60" i="1"/>
  <c r="N58" i="1"/>
  <c r="N56" i="1"/>
  <c r="N54" i="1"/>
  <c r="N52" i="1"/>
  <c r="N50" i="1"/>
  <c r="N48" i="1"/>
  <c r="N46" i="1"/>
  <c r="N44" i="1"/>
  <c r="N42" i="1"/>
  <c r="N40" i="1"/>
  <c r="N38" i="1"/>
  <c r="N36" i="1"/>
  <c r="N34" i="1"/>
  <c r="N32" i="1"/>
  <c r="N30" i="1"/>
  <c r="N28" i="1"/>
  <c r="N26" i="1"/>
  <c r="N24" i="1"/>
  <c r="N22" i="1"/>
  <c r="N20" i="1"/>
  <c r="N18" i="1"/>
  <c r="N16" i="1"/>
  <c r="N17" i="1"/>
  <c r="C9" i="1" l="1"/>
  <c r="N113" i="1"/>
  <c r="N111" i="1"/>
  <c r="N109" i="1"/>
  <c r="N107" i="1"/>
  <c r="N105" i="1"/>
  <c r="N103" i="1"/>
  <c r="N101" i="1"/>
  <c r="N99" i="1"/>
  <c r="N97" i="1"/>
  <c r="N95" i="1"/>
  <c r="N93" i="1"/>
  <c r="N91" i="1"/>
  <c r="N89" i="1"/>
  <c r="N87" i="1"/>
  <c r="N85" i="1"/>
  <c r="N83" i="1"/>
  <c r="N81" i="1"/>
  <c r="N79" i="1"/>
  <c r="N77" i="1"/>
  <c r="N75" i="1"/>
  <c r="N73" i="1"/>
  <c r="N71" i="1"/>
  <c r="N69" i="1"/>
  <c r="N67" i="1"/>
  <c r="N65" i="1"/>
  <c r="N63" i="1"/>
  <c r="N61" i="1"/>
  <c r="N59" i="1"/>
  <c r="N57" i="1"/>
  <c r="N55" i="1"/>
  <c r="N53" i="1"/>
  <c r="N51" i="1"/>
  <c r="N49" i="1"/>
  <c r="N47" i="1"/>
  <c r="N45" i="1"/>
  <c r="N43" i="1"/>
  <c r="N41" i="1"/>
  <c r="N39" i="1"/>
  <c r="N37" i="1"/>
  <c r="N35" i="1"/>
  <c r="N33" i="1"/>
  <c r="N31" i="1"/>
  <c r="N29" i="1"/>
  <c r="N27" i="1"/>
  <c r="N25" i="1"/>
  <c r="N23" i="1"/>
  <c r="N21" i="1"/>
  <c r="N19" i="1"/>
  <c r="N15" i="1"/>
  <c r="U27" i="2" l="1"/>
  <c r="AA27" i="2"/>
  <c r="Q27" i="2"/>
  <c r="Z27" i="2"/>
  <c r="M27" i="2"/>
  <c r="Y27" i="2"/>
  <c r="U25" i="2"/>
  <c r="AA25" i="2"/>
  <c r="Q25" i="2"/>
  <c r="Z25" i="2"/>
  <c r="M25" i="2"/>
  <c r="Y25" i="2"/>
  <c r="U22" i="2"/>
  <c r="AA22" i="2"/>
  <c r="Q22" i="2"/>
  <c r="Z22" i="2"/>
  <c r="M22" i="2"/>
  <c r="Y22" i="2"/>
  <c r="U20" i="2"/>
  <c r="AA20" i="2"/>
  <c r="Q20" i="2"/>
  <c r="Z20" i="2"/>
  <c r="M20" i="2"/>
  <c r="Y20" i="2"/>
  <c r="U12" i="2"/>
  <c r="AA12" i="2"/>
  <c r="Q12" i="2"/>
  <c r="Z12" i="2"/>
  <c r="M12" i="2"/>
  <c r="Y12" i="2"/>
  <c r="U17" i="2"/>
  <c r="AA17" i="2"/>
  <c r="Q17" i="2"/>
  <c r="Z17" i="2"/>
  <c r="M17" i="2"/>
  <c r="Y17" i="2"/>
  <c r="U15" i="2"/>
  <c r="AA15" i="2"/>
  <c r="Q15" i="2"/>
  <c r="Z15" i="2"/>
  <c r="M15" i="2"/>
  <c r="Y15" i="2"/>
  <c r="Q10" i="2"/>
  <c r="Z10" i="2"/>
  <c r="U10" i="2"/>
  <c r="AA10" i="2"/>
  <c r="M10" i="2"/>
  <c r="Y10" i="2"/>
  <c r="K10" i="2"/>
  <c r="K15" i="2"/>
  <c r="K20" i="2"/>
  <c r="K25" i="2"/>
  <c r="E6" i="2"/>
  <c r="C6" i="2"/>
  <c r="I6" i="2"/>
  <c r="A15" i="1"/>
  <c r="A35" i="1"/>
  <c r="A55" i="1"/>
  <c r="A75" i="1"/>
  <c r="A95" i="1"/>
  <c r="L6" i="2"/>
  <c r="B9" i="1" l="1"/>
  <c r="N8" i="1"/>
  <c r="J8" i="1" s="1"/>
  <c r="I9" i="1"/>
</calcChain>
</file>

<file path=xl/sharedStrings.xml><?xml version="1.0" encoding="utf-8"?>
<sst xmlns="http://schemas.openxmlformats.org/spreadsheetml/2006/main" count="166" uniqueCount="134">
  <si>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</si>
  <si>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</si>
  <si>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</si>
  <si>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住所</t>
    <rPh sb="0" eb="2">
      <t>ジュウショ</t>
    </rPh>
    <phoneticPr fontId="2"/>
  </si>
  <si>
    <t>Ｎｏ．</t>
    <phoneticPr fontId="2"/>
  </si>
  <si>
    <t>性別
/ｸﾗｽ</t>
    <rPh sb="0" eb="2">
      <t>セイベツ</t>
    </rPh>
    <phoneticPr fontId="2"/>
  </si>
  <si>
    <t>学年</t>
    <rPh sb="0" eb="2">
      <t>ガクネン</t>
    </rPh>
    <phoneticPr fontId="2"/>
  </si>
  <si>
    <t>氏名(半角ｶﾅ)</t>
    <rPh sb="0" eb="2">
      <t>シメイ</t>
    </rPh>
    <rPh sb="3" eb="5">
      <t>ハンカク</t>
    </rPh>
    <phoneticPr fontId="2"/>
  </si>
  <si>
    <t>　　　　　　          　 性別・ｸﾗｽ
　種目</t>
    <rPh sb="18" eb="19">
      <t>セイ</t>
    </rPh>
    <rPh sb="19" eb="20">
      <t>ベツ</t>
    </rPh>
    <rPh sb="26" eb="28">
      <t>シュモク</t>
    </rPh>
    <phoneticPr fontId="2"/>
  </si>
  <si>
    <t>記入例</t>
    <rPh sb="0" eb="2">
      <t>キニュウ</t>
    </rPh>
    <rPh sb="2" eb="3">
      <t>レイ</t>
    </rPh>
    <phoneticPr fontId="2"/>
  </si>
  <si>
    <t>リレー申込票</t>
    <rPh sb="3" eb="5">
      <t>モウシコミ</t>
    </rPh>
    <rPh sb="5" eb="6">
      <t>ヒョウ</t>
    </rPh>
    <phoneticPr fontId="2"/>
  </si>
  <si>
    <t>長野陸上競技協会　</t>
    <rPh sb="0" eb="2">
      <t>ナガノ</t>
    </rPh>
    <rPh sb="2" eb="4">
      <t>リクジョウ</t>
    </rPh>
    <rPh sb="4" eb="6">
      <t>キョウギ</t>
    </rPh>
    <rPh sb="6" eb="8">
      <t>キョウカイ</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</si>
  <si>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</si>
  <si>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</si>
  <si>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</si>
  <si>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男子</t>
    <rPh sb="0" eb="2">
      <t>ダンシ</t>
    </rPh>
    <phoneticPr fontId="2"/>
  </si>
  <si>
    <t>女子</t>
    <rPh sb="0" eb="2">
      <t>ジョシ</t>
    </rPh>
    <phoneticPr fontId="2"/>
  </si>
  <si>
    <t>略称ｶﾅ（半角）</t>
    <rPh sb="0" eb="2">
      <t>リャクショウ</t>
    </rPh>
    <rPh sb="5" eb="7">
      <t>ハンカク</t>
    </rPh>
    <phoneticPr fontId="1"/>
  </si>
  <si>
    <t>団体名称</t>
    <rPh sb="0" eb="2">
      <t>ダンタイ</t>
    </rPh>
    <rPh sb="2" eb="4">
      <t>メイショウ</t>
    </rPh>
    <phoneticPr fontId="1"/>
  </si>
  <si>
    <t>一般</t>
    <rPh sb="0" eb="2">
      <t>イッパン</t>
    </rPh>
    <phoneticPr fontId="1"/>
  </si>
  <si>
    <t>大学</t>
    <rPh sb="0" eb="2">
      <t>ダイガク</t>
    </rPh>
    <phoneticPr fontId="1"/>
  </si>
  <si>
    <t>高校</t>
    <rPh sb="0" eb="2">
      <t>コウコウ</t>
    </rPh>
    <phoneticPr fontId="1"/>
  </si>
  <si>
    <t>参加（のべ）人数</t>
    <rPh sb="0" eb="2">
      <t>サンカ</t>
    </rPh>
    <rPh sb="6" eb="8">
      <t>ニンズウ</t>
    </rPh>
    <phoneticPr fontId="1"/>
  </si>
  <si>
    <t>参加料</t>
    <rPh sb="0" eb="2">
      <t>サンカ</t>
    </rPh>
    <rPh sb="2" eb="3">
      <t>リョウ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</si>
  <si>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</si>
  <si>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</si>
  <si>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</si>
  <si>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</si>
  <si>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</si>
  <si>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</si>
  <si>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男子</t>
    <rPh sb="0" eb="2">
      <t>ダンシ</t>
    </rPh>
    <phoneticPr fontId="1"/>
  </si>
  <si>
    <t>女子</t>
    <rPh sb="0" eb="2">
      <t>ジョシ</t>
    </rPh>
    <phoneticPr fontId="1"/>
  </si>
  <si>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</si>
  <si>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</si>
  <si>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</si>
  <si>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参加料合計</t>
    <rPh sb="0" eb="2">
      <t>サンカ</t>
    </rPh>
    <rPh sb="2" eb="3">
      <t>リョウ</t>
    </rPh>
    <rPh sb="3" eb="5">
      <t>ゴウケイ</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</si>
  <si>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</si>
  <si>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4×100mR</t>
    <phoneticPr fontId="1"/>
  </si>
  <si>
    <t>4×400mR</t>
    <phoneticPr fontId="1"/>
  </si>
  <si>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</si>
  <si>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</si>
  <si>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</si>
  <si>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</si>
  <si>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</si>
  <si>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</si>
  <si>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</si>
  <si>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</si>
  <si>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</si>
  <si>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</si>
  <si>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①原則として、緑色のセル範囲は入力（選択）必須事項です。必ず記入してください。</t>
    <rPh sb="1" eb="3">
      <t>ゲンソク</t>
    </rPh>
    <rPh sb="7" eb="9">
      <t>ミドリイロ</t>
    </rPh>
    <rPh sb="12" eb="14">
      <t>ハンイ</t>
    </rPh>
    <rPh sb="15" eb="17">
      <t>ニュウリョク</t>
    </rPh>
    <rPh sb="18" eb="20">
      <t>センタク</t>
    </rPh>
    <rPh sb="21" eb="23">
      <t>ヒッス</t>
    </rPh>
    <rPh sb="23" eb="25">
      <t>ジコウ</t>
    </rPh>
    <rPh sb="28" eb="29">
      <t>カナラ</t>
    </rPh>
    <rPh sb="30" eb="32">
      <t>キニュウ</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</si>
  <si>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</si>
  <si>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</si>
  <si>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</si>
  <si>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</si>
  <si>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</si>
  <si>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</si>
  <si>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</si>
  <si>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</si>
  <si>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</si>
  <si>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</si>
  <si>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</si>
  <si>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</si>
  <si>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</si>
  <si>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</si>
  <si>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</si>
  <si>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走高跳</t>
    <rPh sb="0" eb="1">
      <t>ハシ</t>
    </rPh>
    <rPh sb="1" eb="3">
      <t>タカト</t>
    </rPh>
    <phoneticPr fontId="1"/>
  </si>
  <si>
    <t>棒高跳</t>
    <rPh sb="0" eb="1">
      <t>ボウ</t>
    </rPh>
    <rPh sb="1" eb="3">
      <t>タカト</t>
    </rPh>
    <phoneticPr fontId="1"/>
  </si>
  <si>
    <t>三段跳</t>
    <rPh sb="0" eb="3">
      <t>サンダント</t>
    </rPh>
    <phoneticPr fontId="1"/>
  </si>
  <si>
    <t>高校男子</t>
    <rPh sb="0" eb="2">
      <t>コウコウ</t>
    </rPh>
    <rPh sb="2" eb="4">
      <t>ダンシ</t>
    </rPh>
    <phoneticPr fontId="1"/>
  </si>
  <si>
    <t>Ｍ</t>
    <phoneticPr fontId="1"/>
  </si>
  <si>
    <t>Ｄ</t>
    <phoneticPr fontId="1"/>
  </si>
  <si>
    <t>⑤ファイル名については、デフォルトでは (所属名)ippanentryfile となっているので、所属名 の部分を団体名に</t>
    <rPh sb="5" eb="6">
      <t>メイ</t>
    </rPh>
    <rPh sb="21" eb="23">
      <t>ショゾク</t>
    </rPh>
    <rPh sb="23" eb="24">
      <t>メイ</t>
    </rPh>
    <rPh sb="49" eb="52">
      <t>ショゾクメイ</t>
    </rPh>
    <rPh sb="54" eb="56">
      <t>ブブン</t>
    </rPh>
    <rPh sb="57" eb="59">
      <t>ダンタイ</t>
    </rPh>
    <rPh sb="59" eb="60">
      <t>メイ</t>
    </rPh>
    <phoneticPr fontId="1"/>
  </si>
  <si>
    <t>　変えてください。（例：(所属名)ippanentryfile を (長野高)ippanentryfile に変更）</t>
    <rPh sb="1" eb="2">
      <t>カ</t>
    </rPh>
    <rPh sb="10" eb="11">
      <t>レイ</t>
    </rPh>
    <rPh sb="13" eb="16">
      <t>ショゾクメイ</t>
    </rPh>
    <rPh sb="35" eb="37">
      <t>ナガノ</t>
    </rPh>
    <rPh sb="37" eb="38">
      <t>コウ</t>
    </rPh>
    <rPh sb="53" eb="54">
      <t>ノダカ</t>
    </rPh>
    <rPh sb="55" eb="57">
      <t>ヘンコウ</t>
    </rPh>
    <phoneticPr fontId="1"/>
  </si>
  <si>
    <t>高校砲丸投(6.000kg)</t>
    <rPh sb="0" eb="2">
      <t>コウコウ</t>
    </rPh>
    <rPh sb="2" eb="5">
      <t>ホウガンナ</t>
    </rPh>
    <phoneticPr fontId="1"/>
  </si>
  <si>
    <t>高校円盤投(1.750kg)</t>
    <rPh sb="0" eb="2">
      <t>コウコウ</t>
    </rPh>
    <rPh sb="2" eb="5">
      <t>エンバンナ</t>
    </rPh>
    <phoneticPr fontId="1"/>
  </si>
  <si>
    <t>高校ﾊﾝﾏｰ投(6.000kg)</t>
    <rPh sb="0" eb="2">
      <t>コウコウ</t>
    </rPh>
    <rPh sb="6" eb="7">
      <t>ナ</t>
    </rPh>
    <phoneticPr fontId="1"/>
  </si>
  <si>
    <t>円盤投(1.000kg)</t>
    <rPh sb="0" eb="3">
      <t>エンバンナ</t>
    </rPh>
    <phoneticPr fontId="1"/>
  </si>
  <si>
    <t>ﾊﾝﾏｰ投(4.000kg)</t>
    <rPh sb="4" eb="5">
      <t>ナ</t>
    </rPh>
    <phoneticPr fontId="1"/>
  </si>
  <si>
    <t>やり投(0.600kg)</t>
    <rPh sb="2" eb="3">
      <t>ナ</t>
    </rPh>
    <phoneticPr fontId="1"/>
  </si>
  <si>
    <t>円盤投(2.000kg)</t>
    <rPh sb="0" eb="3">
      <t>エンバンナ</t>
    </rPh>
    <phoneticPr fontId="1"/>
  </si>
  <si>
    <t>やり投(0.800kg)</t>
    <rPh sb="2" eb="3">
      <t>ナ</t>
    </rPh>
    <phoneticPr fontId="1"/>
  </si>
  <si>
    <t>砲丸投(7.260kg)</t>
    <rPh sb="0" eb="3">
      <t>ホウガンナ</t>
    </rPh>
    <phoneticPr fontId="1"/>
  </si>
  <si>
    <t>砲丸投(4.000kg)</t>
    <rPh sb="0" eb="3">
      <t>ホウガンナ</t>
    </rPh>
    <phoneticPr fontId="1"/>
  </si>
  <si>
    <t>110mH(1.067m)</t>
  </si>
  <si>
    <t>100mH(0.838m)</t>
  </si>
  <si>
    <t>400mH(0.914m)</t>
  </si>
  <si>
    <t>400mH(0.762m)</t>
  </si>
  <si>
    <t>ﾊﾝﾏｰ投(7.260kg)</t>
    <rPh sb="4" eb="5">
      <t>ナ</t>
    </rPh>
    <phoneticPr fontId="1"/>
  </si>
  <si>
    <t>（３）長野市陸協ホームページからのエントリー方法</t>
    <rPh sb="3" eb="5">
      <t>ナガノ</t>
    </rPh>
    <rPh sb="5" eb="6">
      <t>シ</t>
    </rPh>
    <rPh sb="6" eb="8">
      <t>リクキョウ</t>
    </rPh>
    <rPh sb="22" eb="24">
      <t>ホウホウ</t>
    </rPh>
    <phoneticPr fontId="1"/>
  </si>
  <si>
    <t>必要事項を記入したエントリーファイルは、長野市陸協ホームページの各大会メニューの大会申込フォーム</t>
    <rPh sb="0" eb="2">
      <t>ヒツヨウ</t>
    </rPh>
    <rPh sb="2" eb="4">
      <t>ジコウ</t>
    </rPh>
    <rPh sb="5" eb="7">
      <t>キニュウ</t>
    </rPh>
    <rPh sb="20" eb="23">
      <t>ナガノシ</t>
    </rPh>
    <rPh sb="23" eb="25">
      <t>リクキョウ</t>
    </rPh>
    <rPh sb="32" eb="35">
      <t>カクタイカイ</t>
    </rPh>
    <rPh sb="40" eb="42">
      <t>タイカイ</t>
    </rPh>
    <rPh sb="42" eb="44">
      <t>モウシコミ</t>
    </rPh>
    <phoneticPr fontId="1"/>
  </si>
  <si>
    <t>から送信してください。</t>
  </si>
  <si>
    <t>大会申込フォームの、</t>
    <rPh sb="0" eb="2">
      <t>タイカイ</t>
    </rPh>
    <rPh sb="2" eb="4">
      <t>モウシコミ</t>
    </rPh>
    <phoneticPr fontId="1"/>
  </si>
  <si>
    <t>⑤電話番号を入力（できるだけ、常に連絡のとれる番号をお願いします。）</t>
    <rPh sb="1" eb="3">
      <t>デンワ</t>
    </rPh>
    <rPh sb="3" eb="5">
      <t>バンゴウ</t>
    </rPh>
    <rPh sb="6" eb="8">
      <t>ニュウリョク</t>
    </rPh>
    <rPh sb="15" eb="16">
      <t>ツネ</t>
    </rPh>
    <rPh sb="17" eb="19">
      <t>レンラク</t>
    </rPh>
    <rPh sb="23" eb="25">
      <t>バンゴウ</t>
    </rPh>
    <rPh sb="27" eb="28">
      <t>ネガ</t>
    </rPh>
    <phoneticPr fontId="1"/>
  </si>
  <si>
    <t>⑥コメント</t>
    <phoneticPr fontId="1"/>
  </si>
  <si>
    <t>⑦エントリーファイル添付</t>
    <rPh sb="10" eb="12">
      <t>テンプ</t>
    </rPh>
    <phoneticPr fontId="1"/>
  </si>
  <si>
    <t>⑧決定ボタンを押し、確認画面へ</t>
    <rPh sb="1" eb="3">
      <t>ケッテイ</t>
    </rPh>
    <rPh sb="7" eb="8">
      <t>オ</t>
    </rPh>
    <rPh sb="10" eb="12">
      <t>カクニン</t>
    </rPh>
    <rPh sb="12" eb="14">
      <t>ガメン</t>
    </rPh>
    <phoneticPr fontId="1"/>
  </si>
  <si>
    <t>⑨内容が正しければ「決定」、間違いがあれば「戻る」</t>
    <rPh sb="1" eb="3">
      <t>ナイヨウ</t>
    </rPh>
    <rPh sb="4" eb="5">
      <t>タダ</t>
    </rPh>
    <rPh sb="10" eb="12">
      <t>ケッテイ</t>
    </rPh>
    <rPh sb="14" eb="16">
      <t>マチガ</t>
    </rPh>
    <rPh sb="22" eb="23">
      <t>モド</t>
    </rPh>
    <phoneticPr fontId="1"/>
  </si>
  <si>
    <t>長野市陸上競技協会ホームページ左側メニュー一覧の「北信選手権」をクリック</t>
    <rPh sb="0" eb="3">
      <t>ナガノシ</t>
    </rPh>
    <rPh sb="3" eb="5">
      <t>リクジョウ</t>
    </rPh>
    <rPh sb="5" eb="7">
      <t>キョウギ</t>
    </rPh>
    <rPh sb="7" eb="9">
      <t>キョウカイ</t>
    </rPh>
    <rPh sb="15" eb="17">
      <t>ヒダリガワ</t>
    </rPh>
    <rPh sb="21" eb="23">
      <t>イチラン</t>
    </rPh>
    <rPh sb="25" eb="27">
      <t>ホクシン</t>
    </rPh>
    <rPh sb="27" eb="30">
      <t>センシュケン</t>
    </rPh>
    <phoneticPr fontId="1"/>
  </si>
  <si>
    <t>①大会を選択（「北信選手権」が既に選択されています）</t>
    <rPh sb="1" eb="3">
      <t>タイカイ</t>
    </rPh>
    <rPh sb="4" eb="6">
      <t>センタク</t>
    </rPh>
    <rPh sb="8" eb="10">
      <t>ホクシン</t>
    </rPh>
    <rPh sb="10" eb="13">
      <t>センシュケン</t>
    </rPh>
    <rPh sb="15" eb="16">
      <t>スデ</t>
    </rPh>
    <rPh sb="17" eb="19">
      <t>センタク</t>
    </rPh>
    <phoneticPr fontId="1"/>
  </si>
  <si>
    <t>(1)北信地区在住</t>
    <rPh sb="3" eb="5">
      <t>ホクシン</t>
    </rPh>
    <rPh sb="5" eb="7">
      <t>チク</t>
    </rPh>
    <rPh sb="7" eb="9">
      <t>ザイジュウ</t>
    </rPh>
    <phoneticPr fontId="1"/>
  </si>
  <si>
    <t>北信　太郎</t>
    <rPh sb="0" eb="2">
      <t>ホクシン</t>
    </rPh>
    <rPh sb="3" eb="5">
      <t>タロウ</t>
    </rPh>
    <phoneticPr fontId="1"/>
  </si>
  <si>
    <t>北信　次郎</t>
    <rPh sb="0" eb="2">
      <t>ホクシン</t>
    </rPh>
    <rPh sb="3" eb="5">
      <t>ジロウ</t>
    </rPh>
    <phoneticPr fontId="1"/>
  </si>
  <si>
    <t>北信　三郎</t>
    <rPh sb="0" eb="2">
      <t>ホクシン</t>
    </rPh>
    <rPh sb="3" eb="5">
      <t>サブロウ</t>
    </rPh>
    <phoneticPr fontId="1"/>
  </si>
  <si>
    <t>北信　四郎</t>
    <rPh sb="0" eb="2">
      <t>ホクシン</t>
    </rPh>
    <rPh sb="3" eb="5">
      <t>シロウ</t>
    </rPh>
    <phoneticPr fontId="1"/>
  </si>
  <si>
    <t>北信　五郎</t>
    <rPh sb="0" eb="2">
      <t>ホクシン</t>
    </rPh>
    <rPh sb="3" eb="5">
      <t>ゴロウ</t>
    </rPh>
    <phoneticPr fontId="1"/>
  </si>
  <si>
    <t>北信　六郎</t>
    <rPh sb="0" eb="2">
      <t>ホクシン</t>
    </rPh>
    <rPh sb="3" eb="5">
      <t>ロクロウ</t>
    </rPh>
    <phoneticPr fontId="1"/>
  </si>
  <si>
    <t>入力例</t>
    <rPh sb="0" eb="2">
      <t>ニュウリョク</t>
    </rPh>
    <rPh sb="2" eb="3">
      <t>レイ</t>
    </rPh>
    <phoneticPr fontId="1"/>
  </si>
  <si>
    <t>⇒</t>
    <phoneticPr fontId="1"/>
  </si>
  <si>
    <t>(1)北信地区在住（一般・学生）</t>
    <rPh sb="3" eb="5">
      <t>ホクシン</t>
    </rPh>
    <rPh sb="5" eb="7">
      <t>チク</t>
    </rPh>
    <rPh sb="7" eb="9">
      <t>ザイジュウ</t>
    </rPh>
    <rPh sb="10" eb="12">
      <t>イッパン</t>
    </rPh>
    <rPh sb="13" eb="15">
      <t>ガクセイ</t>
    </rPh>
    <phoneticPr fontId="1"/>
  </si>
  <si>
    <t>千曲市八幡〇〇〇</t>
    <rPh sb="0" eb="3">
      <t>チクマシ</t>
    </rPh>
    <rPh sb="3" eb="5">
      <t>ヤハタ</t>
    </rPh>
    <phoneticPr fontId="1"/>
  </si>
  <si>
    <t>飯山市瑞穂〇〇〇</t>
    <rPh sb="0" eb="3">
      <t>イイヤマシ</t>
    </rPh>
    <rPh sb="3" eb="5">
      <t>ミズホ</t>
    </rPh>
    <phoneticPr fontId="1"/>
  </si>
  <si>
    <t>高山村高井○○○</t>
    <rPh sb="0" eb="3">
      <t>タカヤマムラ</t>
    </rPh>
    <rPh sb="3" eb="5">
      <t>タカイ</t>
    </rPh>
    <phoneticPr fontId="1"/>
  </si>
  <si>
    <r>
      <t>【大会別特記事項】
○参考記録を必ず入力のこと。1分以上は分表示です。　例）1分05秒46　→　10546
○各種目のエントリー数を、１団体１チームとします。</t>
    </r>
    <r>
      <rPr>
        <sz val="14"/>
        <color indexed="8"/>
        <rFont val="ＭＳ Ｐゴシック"/>
        <family val="3"/>
        <charset val="128"/>
      </rPr>
      <t xml:space="preserve">
</t>
    </r>
    <rPh sb="1" eb="3">
      <t>タイカイ</t>
    </rPh>
    <rPh sb="3" eb="4">
      <t>ベツ</t>
    </rPh>
    <rPh sb="4" eb="6">
      <t>トッキ</t>
    </rPh>
    <rPh sb="6" eb="8">
      <t>ジコウ</t>
    </rPh>
    <rPh sb="11" eb="13">
      <t>サンコウ</t>
    </rPh>
    <rPh sb="13" eb="15">
      <t>キロク</t>
    </rPh>
    <rPh sb="16" eb="17">
      <t>カナラ</t>
    </rPh>
    <rPh sb="18" eb="20">
      <t>ニュウリョク</t>
    </rPh>
    <rPh sb="25" eb="28">
      <t>フンイジョウ</t>
    </rPh>
    <rPh sb="29" eb="30">
      <t>フン</t>
    </rPh>
    <rPh sb="30" eb="32">
      <t>ヒョウジ</t>
    </rPh>
    <rPh sb="36" eb="37">
      <t>レイ</t>
    </rPh>
    <rPh sb="39" eb="40">
      <t>フン</t>
    </rPh>
    <rPh sb="42" eb="43">
      <t>ビョウ</t>
    </rPh>
    <rPh sb="56" eb="59">
      <t>カクシュモク</t>
    </rPh>
    <rPh sb="65" eb="66">
      <t>スウ</t>
    </rPh>
    <rPh sb="69" eb="71">
      <t>ダンタイ</t>
    </rPh>
    <phoneticPr fontId="1"/>
  </si>
  <si>
    <t>連絡可能な携帯</t>
    <rPh sb="0" eb="2">
      <t>レンラク</t>
    </rPh>
    <rPh sb="2" eb="4">
      <t>カノウ</t>
    </rPh>
    <rPh sb="5" eb="7">
      <t>ケイタイ</t>
    </rPh>
    <phoneticPr fontId="2"/>
  </si>
  <si>
    <t>(2)北信地区の高校(高専含む)在籍中</t>
    <rPh sb="3" eb="5">
      <t>ホクシン</t>
    </rPh>
    <rPh sb="5" eb="7">
      <t>チク</t>
    </rPh>
    <rPh sb="8" eb="10">
      <t>ショウチュウガッコウ</t>
    </rPh>
    <rPh sb="16" eb="18">
      <t>ザイセキ</t>
    </rPh>
    <rPh sb="18" eb="19">
      <t>チュウ</t>
    </rPh>
    <phoneticPr fontId="1"/>
  </si>
  <si>
    <t>【参加資格】
　個人種目のシートを参考に、(1)～(2)のいずれかの参加資格を選択し、市町村名または学校名を入力してください。下の例を参考にしてください。
　(1)北信地区在住(一般・学生)　⇒　現住所入力
　(2)北信地区の高校(高専含む)在籍中　⇒　入力なし</t>
    <rPh sb="1" eb="3">
      <t>サンカ</t>
    </rPh>
    <rPh sb="3" eb="5">
      <t>シカク</t>
    </rPh>
    <rPh sb="8" eb="10">
      <t>コジン</t>
    </rPh>
    <rPh sb="10" eb="12">
      <t>シュモク</t>
    </rPh>
    <rPh sb="17" eb="19">
      <t>サンコウ</t>
    </rPh>
    <rPh sb="34" eb="36">
      <t>サンカ</t>
    </rPh>
    <rPh sb="36" eb="38">
      <t>シカク</t>
    </rPh>
    <rPh sb="39" eb="41">
      <t>センタク</t>
    </rPh>
    <rPh sb="43" eb="46">
      <t>シチョウソン</t>
    </rPh>
    <rPh sb="46" eb="47">
      <t>メイ</t>
    </rPh>
    <rPh sb="50" eb="52">
      <t>ガッコウ</t>
    </rPh>
    <rPh sb="52" eb="53">
      <t>メイ</t>
    </rPh>
    <rPh sb="54" eb="56">
      <t>ニュウリョク</t>
    </rPh>
    <rPh sb="63" eb="64">
      <t>シタ</t>
    </rPh>
    <rPh sb="65" eb="66">
      <t>レイ</t>
    </rPh>
    <rPh sb="67" eb="69">
      <t>サンコウ</t>
    </rPh>
    <rPh sb="90" eb="92">
      <t>イッパン</t>
    </rPh>
    <rPh sb="93" eb="95">
      <t>ガクセイ</t>
    </rPh>
    <phoneticPr fontId="1"/>
  </si>
  <si>
    <t>(2)北信地区の高校(高専含む)在籍中</t>
    <phoneticPr fontId="1"/>
  </si>
  <si>
    <t>(2)北信地区の高校(高専含む)在籍中</t>
    <rPh sb="3" eb="5">
      <t>ホクシン</t>
    </rPh>
    <rPh sb="5" eb="7">
      <t>チク</t>
    </rPh>
    <rPh sb="8" eb="10">
      <t>コウコウ</t>
    </rPh>
    <rPh sb="11" eb="13">
      <t>コウセン</t>
    </rPh>
    <rPh sb="13" eb="14">
      <t>フク</t>
    </rPh>
    <rPh sb="16" eb="18">
      <t>ザイセキ</t>
    </rPh>
    <rPh sb="18" eb="19">
      <t>チュウ</t>
    </rPh>
    <phoneticPr fontId="1"/>
  </si>
  <si>
    <t>第63回北信地区陸上競技選手権大会</t>
    <rPh sb="0" eb="1">
      <t>ダイ</t>
    </rPh>
    <rPh sb="3" eb="4">
      <t>カイ</t>
    </rPh>
    <rPh sb="4" eb="6">
      <t>ホクシン</t>
    </rPh>
    <rPh sb="6" eb="8">
      <t>チク</t>
    </rPh>
    <rPh sb="8" eb="10">
      <t>リクジョウ</t>
    </rPh>
    <rPh sb="10" eb="12">
      <t>キョウギ</t>
    </rPh>
    <rPh sb="12" eb="15">
      <t>センシュケン</t>
    </rPh>
    <rPh sb="15" eb="17">
      <t>タイカイ</t>
    </rPh>
    <phoneticPr fontId="1"/>
  </si>
  <si>
    <t>ﾅﾝﾊﾞｰ</t>
    <phoneticPr fontId="2"/>
  </si>
  <si>
    <t>参加資格（１）～（２）を選択</t>
    <rPh sb="0" eb="2">
      <t>サンカ</t>
    </rPh>
    <rPh sb="2" eb="4">
      <t>シカク</t>
    </rPh>
    <rPh sb="12" eb="14">
      <t>センタク</t>
    </rPh>
    <phoneticPr fontId="1"/>
  </si>
  <si>
    <t>男子</t>
    <rPh sb="0" eb="2">
      <t>ダンシ</t>
    </rPh>
    <phoneticPr fontId="1"/>
  </si>
  <si>
    <t>女子</t>
    <rPh sb="0" eb="2">
      <t>ジョシ</t>
    </rPh>
    <phoneticPr fontId="1"/>
  </si>
  <si>
    <t>走幅跳</t>
    <rPh sb="0" eb="1">
      <t>ハシ</t>
    </rPh>
    <rPh sb="1" eb="3">
      <t>ハバト</t>
    </rPh>
    <phoneticPr fontId="1"/>
  </si>
  <si>
    <t>(１) 【一般】長野陸協登録者</t>
    <rPh sb="8" eb="12">
      <t>ナガノリクキョウ</t>
    </rPh>
    <rPh sb="12" eb="15">
      <t>トウロクシャ</t>
    </rPh>
    <phoneticPr fontId="1"/>
  </si>
  <si>
    <t>参加料</t>
    <rPh sb="0" eb="2">
      <t>サンカ</t>
    </rPh>
    <phoneticPr fontId="2"/>
  </si>
  <si>
    <t>１００ｍチャレンジ記録会2023【投てき】</t>
    <rPh sb="9" eb="11">
      <t>キロク</t>
    </rPh>
    <rPh sb="11" eb="12">
      <t>カイ</t>
    </rPh>
    <rPh sb="16" eb="21">
      <t>(トウテキ)</t>
    </rPh>
    <phoneticPr fontId="1"/>
  </si>
  <si>
    <r>
      <t xml:space="preserve">【大会別特記事項】
</t>
    </r>
    <r>
      <rPr>
        <b/>
        <sz val="11"/>
        <color indexed="8"/>
        <rFont val="ＭＳ Ｐゴシック"/>
        <family val="3"/>
        <charset val="128"/>
      </rPr>
      <t xml:space="preserve">○参考記録を必ず入力のこと。
</t>
    </r>
    <r>
      <rPr>
        <b/>
        <sz val="11"/>
        <rFont val="ＭＳ Ｐゴシック"/>
        <family val="3"/>
        <charset val="128"/>
      </rPr>
      <t>○性別/ｸﾗｽを選択すると、該当の種目がドロップダウンで選択できるようになります。</t>
    </r>
    <r>
      <rPr>
        <b/>
        <sz val="11"/>
        <color indexed="10"/>
        <rFont val="ＭＳ Ｐゴシック"/>
        <family val="3"/>
        <charset val="128"/>
      </rPr>
      <t xml:space="preserve">
○投てき種目は、高校生のみのエントリーとなります。
○ターゲットナンバーは各種目10名です。</t>
    </r>
    <rPh sb="1" eb="3">
      <t>タイカイ</t>
    </rPh>
    <rPh sb="3" eb="4">
      <t>ベツ</t>
    </rPh>
    <rPh sb="4" eb="6">
      <t>トッキ</t>
    </rPh>
    <rPh sb="6" eb="8">
      <t>ジコウ</t>
    </rPh>
    <rPh sb="107" eb="110">
      <t>カクシュモク</t>
    </rPh>
    <rPh sb="112" eb="113">
      <t>メイ</t>
    </rPh>
    <phoneticPr fontId="1"/>
  </si>
  <si>
    <t>(１) 【高校生】長野陸協登録者</t>
    <rPh sb="5" eb="8">
      <t>コウコウセイ</t>
    </rPh>
    <phoneticPr fontId="1"/>
  </si>
  <si>
    <t>砲丸投(4.000kg)</t>
    <rPh sb="0" eb="2">
      <t>ホウガン</t>
    </rPh>
    <rPh sb="2" eb="3">
      <t>トウ</t>
    </rPh>
    <phoneticPr fontId="1"/>
  </si>
  <si>
    <t>円盤投(1.000kg)</t>
    <phoneticPr fontId="1"/>
  </si>
  <si>
    <t>ﾊﾝﾏｰ投(4.000kg)</t>
    <rPh sb="4" eb="5">
      <t>トウ</t>
    </rPh>
    <phoneticPr fontId="1"/>
  </si>
  <si>
    <t>高校生</t>
    <rPh sb="0" eb="3">
      <t>コウコウセイ</t>
    </rPh>
    <phoneticPr fontId="1"/>
  </si>
  <si>
    <r>
      <rPr>
        <b/>
        <sz val="11"/>
        <color indexed="8"/>
        <rFont val="ＭＳ Ｐゴシック"/>
        <family val="3"/>
        <charset val="128"/>
      </rPr>
      <t>【参加資格】</t>
    </r>
    <r>
      <rPr>
        <sz val="11"/>
        <color theme="1"/>
        <rFont val="ＭＳ Ｐゴシック"/>
        <family val="3"/>
        <charset val="128"/>
        <scheme val="minor"/>
      </rPr>
      <t xml:space="preserve">
　</t>
    </r>
    <r>
      <rPr>
        <b/>
        <sz val="11"/>
        <color indexed="10"/>
        <rFont val="ＭＳ Ｐゴシック"/>
        <family val="3"/>
        <charset val="128"/>
      </rPr>
      <t>すべての参加者について、下記(1)の参加資格を選択してください。</t>
    </r>
    <r>
      <rPr>
        <sz val="11"/>
        <color theme="1"/>
        <rFont val="ＭＳ Ｐゴシック"/>
        <family val="3"/>
        <charset val="128"/>
        <scheme val="minor"/>
      </rPr>
      <t xml:space="preserve">
</t>
    </r>
    <r>
      <rPr>
        <b/>
        <sz val="11"/>
        <color indexed="8"/>
        <rFont val="ＭＳ Ｐゴシック"/>
        <family val="3"/>
        <charset val="128"/>
      </rPr>
      <t>(１) 【高校生】長野陸協登録者</t>
    </r>
    <rPh sb="1" eb="3">
      <t>サンカ</t>
    </rPh>
    <rPh sb="3" eb="5">
      <t>シカク</t>
    </rPh>
    <rPh sb="12" eb="15">
      <t>サンカシャ</t>
    </rPh>
    <rPh sb="20" eb="22">
      <t>カキ</t>
    </rPh>
    <rPh sb="26" eb="28">
      <t>サンカ</t>
    </rPh>
    <rPh sb="28" eb="30">
      <t>シカク</t>
    </rPh>
    <rPh sb="31" eb="33">
      <t>センタク</t>
    </rPh>
    <rPh sb="46" eb="49">
      <t>コウコウセイ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</si>
</sst>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quot;#,##0;[Red]&quot;¥&quot;#,##0"/>
    <numFmt numFmtId="177" formatCode="0_ "/>
    <numFmt numFmtId="178" formatCode="#,##0;[Red]#,##0"/>
  </numFmts>
  <fonts count="3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4"/>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b/>
      <sz val="14"/>
      <color rgb="FFFF0000"/>
      <name val="ＭＳ Ｐゴシック"/>
      <family val="3"/>
      <charset val="128"/>
      <scheme val="minor"/>
    </font>
    <font>
      <sz val="11"/>
      <name val="ＭＳ Ｐゴシック"/>
      <family val="3"/>
      <charset val="128"/>
      <scheme val="minor"/>
    </font>
    <font>
      <sz val="6"/>
      <color theme="1"/>
      <name val="ＭＳ Ｐゴシック"/>
      <family val="3"/>
      <charset val="128"/>
      <scheme val="minor"/>
    </font>
    <font>
      <b/>
      <sz val="14"/>
      <color rgb="FF00B050"/>
      <name val="ＭＳ Ｐゴシック"/>
      <family val="3"/>
      <charset val="128"/>
      <scheme val="minor"/>
    </font>
    <font>
      <sz val="9"/>
      <color rgb="FFFF0000"/>
      <name val="ＭＳ Ｐゴシック"/>
      <family val="3"/>
      <charset val="128"/>
      <scheme val="minor"/>
    </font>
    <font>
      <b/>
      <sz val="18"/>
      <color theme="1"/>
      <name val="ＭＳ Ｐゴシック"/>
      <family val="3"/>
      <charset val="128"/>
      <scheme val="minor"/>
    </font>
    <font>
      <b/>
      <sz val="18"/>
      <color theme="0"/>
      <name val="ＭＳ Ｐゴシック"/>
      <family val="3"/>
      <charset val="128"/>
      <scheme val="minor"/>
    </font>
    <font>
      <sz val="8"/>
      <color theme="1"/>
      <name val="ＭＳ Ｐゴシック"/>
      <family val="3"/>
      <charset val="128"/>
      <scheme val="minor"/>
    </font>
    <font>
      <b/>
      <sz val="18"/>
      <name val="ＭＳ Ｐゴシック"/>
      <family val="3"/>
      <charset val="128"/>
      <scheme val="minor"/>
    </font>
    <font>
      <sz val="48"/>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1"/>
      <name val="ＭＳ Ｐゴシック"/>
      <family val="3"/>
      <charset val="128"/>
    </font>
  </fonts>
  <fills count="1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CCFF99"/>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CC00"/>
        <bgColor indexed="64"/>
      </patternFill>
    </fill>
    <fill>
      <patternFill patternType="solid">
        <fgColor rgb="FFFFFF00"/>
        <bgColor indexed="64"/>
      </patternFill>
    </fill>
  </fills>
  <borders count="95">
    <border>
      <left/>
      <right/>
      <top/>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medium">
        <color indexed="64"/>
      </top>
      <bottom style="medium">
        <color indexed="64"/>
      </bottom>
      <diagonal/>
    </border>
  </borders>
  <cellStyleXfs count="2">
    <xf numFmtId="0" fontId="0" fillId="0" borderId="0">
      <alignment vertical="center"/>
    </xf>
    <xf numFmtId="0" fontId="9" fillId="0" borderId="0">
      <alignment vertical="center"/>
    </xf>
  </cellStyleXfs>
  <cellXfs count="304">
    <xf numFmtId="0" fontId="0" fillId="0" borderId="0" xfId="0">
      <alignment vertical="center"/>
    </xf>
    <xf numFmtId="0" fontId="0" fillId="4" borderId="1"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Protection="1">
      <alignment vertical="center"/>
      <protection locked="0"/>
    </xf>
    <xf numFmtId="0" fontId="0" fillId="4" borderId="5" xfId="0" applyFill="1" applyBorder="1" applyAlignment="1" applyProtection="1">
      <alignment horizontal="center" vertical="center"/>
      <protection locked="0"/>
    </xf>
    <xf numFmtId="0" fontId="0" fillId="4" borderId="6" xfId="0" applyFill="1" applyBorder="1" applyProtection="1">
      <alignment vertical="center"/>
      <protection locked="0"/>
    </xf>
    <xf numFmtId="0" fontId="0" fillId="4" borderId="7" xfId="0" applyFill="1" applyBorder="1" applyProtection="1">
      <alignment vertical="center"/>
      <protection locked="0"/>
    </xf>
    <xf numFmtId="0" fontId="0" fillId="4" borderId="8" xfId="0" applyFill="1" applyBorder="1" applyProtection="1">
      <alignment vertical="center"/>
      <protection locked="0"/>
    </xf>
    <xf numFmtId="0" fontId="0" fillId="4" borderId="9" xfId="0" applyFill="1" applyBorder="1" applyProtection="1">
      <alignment vertical="center"/>
      <protection locked="0"/>
    </xf>
    <xf numFmtId="0" fontId="12" fillId="4" borderId="10" xfId="0" applyFont="1" applyFill="1" applyBorder="1" applyAlignment="1" applyProtection="1">
      <alignment horizontal="center" vertical="center"/>
      <protection locked="0"/>
    </xf>
    <xf numFmtId="0" fontId="0" fillId="4" borderId="11" xfId="0" applyFill="1" applyBorder="1" applyProtection="1">
      <alignment vertical="center"/>
      <protection locked="0"/>
    </xf>
    <xf numFmtId="0" fontId="0" fillId="5" borderId="12" xfId="0"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4" fillId="2" borderId="0" xfId="0" applyFont="1" applyFill="1" applyAlignment="1">
      <alignmen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13" fillId="4" borderId="16"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protection locked="0"/>
    </xf>
    <xf numFmtId="0" fontId="0" fillId="4" borderId="18" xfId="0" applyFill="1" applyBorder="1" applyProtection="1">
      <alignment vertical="center"/>
      <protection locked="0"/>
    </xf>
    <xf numFmtId="0" fontId="0" fillId="4" borderId="19" xfId="0" applyFill="1" applyBorder="1" applyProtection="1">
      <alignment vertical="center"/>
      <protection locked="0"/>
    </xf>
    <xf numFmtId="176" fontId="0" fillId="0" borderId="10" xfId="0" applyNumberFormat="1" applyFill="1" applyBorder="1" applyAlignment="1" applyProtection="1">
      <alignment horizontal="center" vertical="center"/>
    </xf>
    <xf numFmtId="0" fontId="0" fillId="0" borderId="20" xfId="0"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6" borderId="24" xfId="0" applyFill="1" applyBorder="1" applyAlignment="1" applyProtection="1">
      <alignment horizontal="center" vertical="center"/>
    </xf>
    <xf numFmtId="0" fontId="0" fillId="4" borderId="25" xfId="0" applyFill="1" applyBorder="1" applyProtection="1">
      <alignment vertical="center"/>
      <protection locked="0"/>
    </xf>
    <xf numFmtId="0" fontId="0" fillId="4" borderId="25" xfId="0" applyFill="1" applyBorder="1" applyAlignment="1" applyProtection="1">
      <alignment horizontal="center" vertical="center" shrinkToFit="1"/>
      <protection locked="0"/>
    </xf>
    <xf numFmtId="0" fontId="0" fillId="4" borderId="24" xfId="0" applyFill="1" applyBorder="1" applyProtection="1">
      <alignment vertical="center"/>
      <protection locked="0"/>
    </xf>
    <xf numFmtId="0" fontId="0" fillId="4" borderId="24" xfId="0" applyFill="1" applyBorder="1" applyAlignment="1" applyProtection="1">
      <alignment horizontal="center" vertical="center" shrinkToFit="1"/>
      <protection locked="0"/>
    </xf>
    <xf numFmtId="0" fontId="0" fillId="4" borderId="26" xfId="0" applyFill="1" applyBorder="1" applyProtection="1">
      <alignment vertical="center"/>
      <protection locked="0"/>
    </xf>
    <xf numFmtId="0" fontId="0" fillId="4" borderId="26" xfId="0" applyFill="1" applyBorder="1" applyAlignment="1" applyProtection="1">
      <alignment horizontal="center" vertical="center" shrinkToFit="1"/>
      <protection locked="0"/>
    </xf>
    <xf numFmtId="0" fontId="0" fillId="0" borderId="0" xfId="0" applyProtection="1">
      <alignment vertical="center"/>
    </xf>
    <xf numFmtId="0" fontId="0" fillId="0" borderId="0" xfId="0" applyFill="1" applyAlignment="1" applyProtection="1">
      <alignment horizontal="center" vertical="center"/>
    </xf>
    <xf numFmtId="0" fontId="0" fillId="0" borderId="0" xfId="0" applyFill="1" applyAlignment="1" applyProtection="1">
      <alignment vertical="center" wrapText="1"/>
    </xf>
    <xf numFmtId="0" fontId="10" fillId="0" borderId="0" xfId="0" applyFont="1" applyFill="1" applyAlignment="1" applyProtection="1">
      <alignment vertical="center" wrapText="1"/>
    </xf>
    <xf numFmtId="0" fontId="10" fillId="0" borderId="0" xfId="0" applyFont="1" applyProtection="1">
      <alignment vertical="center"/>
    </xf>
    <xf numFmtId="0" fontId="0" fillId="0" borderId="0" xfId="0" applyAlignment="1" applyProtection="1">
      <alignment horizontal="center" vertical="center"/>
    </xf>
    <xf numFmtId="0" fontId="11" fillId="0" borderId="0" xfId="0" applyFont="1" applyFill="1" applyAlignment="1" applyProtection="1">
      <alignment vertical="center" wrapText="1"/>
    </xf>
    <xf numFmtId="0" fontId="10" fillId="0" borderId="0" xfId="0" applyFont="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12" fillId="0" borderId="0" xfId="0" applyFont="1" applyAlignment="1" applyProtection="1">
      <alignment horizontal="left" vertical="center"/>
    </xf>
    <xf numFmtId="0" fontId="12" fillId="0" borderId="0" xfId="0" applyFont="1" applyAlignment="1" applyProtection="1">
      <alignment horizontal="center" vertical="center"/>
    </xf>
    <xf numFmtId="0" fontId="12" fillId="0" borderId="0" xfId="0" applyFont="1" applyProtection="1">
      <alignment vertical="center"/>
    </xf>
    <xf numFmtId="0" fontId="11" fillId="0" borderId="0" xfId="0" applyFont="1" applyAlignment="1" applyProtection="1">
      <alignment horizontal="center" vertical="center"/>
    </xf>
    <xf numFmtId="0" fontId="10" fillId="0" borderId="0" xfId="0" applyFont="1" applyFill="1" applyProtection="1">
      <alignment vertical="center"/>
    </xf>
    <xf numFmtId="0" fontId="0" fillId="0" borderId="30" xfId="0"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33" xfId="0" applyFont="1" applyBorder="1" applyAlignment="1" applyProtection="1">
      <alignment horizontal="center" vertical="center"/>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5" fontId="0" fillId="0" borderId="34" xfId="0" applyNumberFormat="1" applyBorder="1" applyAlignment="1" applyProtection="1">
      <alignment horizontal="center" vertical="center"/>
    </xf>
    <xf numFmtId="5" fontId="0" fillId="0" borderId="29" xfId="0" applyNumberFormat="1" applyBorder="1" applyAlignment="1" applyProtection="1">
      <alignment horizontal="center" vertical="center"/>
    </xf>
    <xf numFmtId="176" fontId="0" fillId="0" borderId="35" xfId="0" applyNumberFormat="1" applyBorder="1" applyAlignment="1" applyProtection="1">
      <alignment horizontal="center" vertical="center"/>
    </xf>
    <xf numFmtId="0" fontId="11" fillId="0" borderId="0" xfId="0" applyFont="1" applyBorder="1" applyProtection="1">
      <alignment vertical="center"/>
    </xf>
    <xf numFmtId="0" fontId="11" fillId="0" borderId="0" xfId="0" applyFont="1" applyProtection="1">
      <alignment vertical="center"/>
    </xf>
    <xf numFmtId="0" fontId="0" fillId="0" borderId="22" xfId="0" applyBorder="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vertical="center"/>
    </xf>
    <xf numFmtId="0" fontId="0" fillId="0" borderId="26" xfId="0" applyBorder="1" applyProtection="1">
      <alignment vertical="center"/>
    </xf>
    <xf numFmtId="0" fontId="17" fillId="0" borderId="0" xfId="0" applyFont="1" applyBorder="1" applyProtection="1">
      <alignment vertical="center"/>
    </xf>
    <xf numFmtId="0" fontId="11" fillId="0" borderId="0" xfId="0" applyFont="1" applyBorder="1" applyAlignment="1" applyProtection="1">
      <alignment horizontal="center" vertical="center"/>
    </xf>
    <xf numFmtId="0" fontId="0" fillId="6" borderId="22" xfId="0" applyFill="1" applyBorder="1" applyProtection="1">
      <alignment vertical="center"/>
    </xf>
    <xf numFmtId="0" fontId="0" fillId="6" borderId="24" xfId="0" applyFill="1" applyBorder="1" applyProtection="1">
      <alignment vertical="center"/>
    </xf>
    <xf numFmtId="0" fontId="10" fillId="7" borderId="0" xfId="0" applyFont="1" applyFill="1" applyProtection="1">
      <alignment vertical="center"/>
    </xf>
    <xf numFmtId="0" fontId="17" fillId="0" borderId="0" xfId="0" applyFont="1" applyAlignment="1" applyProtection="1">
      <alignment horizontal="center" vertical="center"/>
    </xf>
    <xf numFmtId="0" fontId="20" fillId="0" borderId="0" xfId="0" applyFont="1" applyBorder="1" applyProtection="1">
      <alignment vertical="center"/>
    </xf>
    <xf numFmtId="0" fontId="0" fillId="0" borderId="0" xfId="0" applyBorder="1" applyProtection="1">
      <alignment vertical="center"/>
    </xf>
    <xf numFmtId="0" fontId="0" fillId="0" borderId="0" xfId="0" applyFill="1" applyBorder="1" applyProtection="1">
      <alignment vertical="center"/>
    </xf>
    <xf numFmtId="49" fontId="0" fillId="0" borderId="0" xfId="0" applyNumberFormat="1" applyFill="1" applyBorder="1" applyProtection="1">
      <alignment vertical="center"/>
    </xf>
    <xf numFmtId="49" fontId="21" fillId="0" borderId="0" xfId="0" applyNumberFormat="1" applyFont="1" applyFill="1" applyBorder="1" applyAlignment="1" applyProtection="1">
      <alignment horizontal="center" vertical="center"/>
    </xf>
    <xf numFmtId="49" fontId="0" fillId="0" borderId="0" xfId="0" applyNumberForma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0" fontId="10" fillId="0" borderId="0" xfId="0" applyFont="1" applyFill="1" applyBorder="1" applyProtection="1">
      <alignment vertical="center"/>
    </xf>
    <xf numFmtId="49" fontId="0" fillId="0" borderId="0" xfId="0" applyNumberFormat="1" applyFill="1" applyBorder="1" applyAlignment="1" applyProtection="1">
      <alignment vertical="center" wrapText="1"/>
    </xf>
    <xf numFmtId="49" fontId="10"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7" fillId="0" borderId="0" xfId="0" applyFont="1" applyProtection="1">
      <alignment vertical="center"/>
    </xf>
    <xf numFmtId="0" fontId="17" fillId="0" borderId="0" xfId="0" applyFont="1" applyFill="1" applyAlignment="1" applyProtection="1">
      <alignment vertical="top" wrapText="1"/>
    </xf>
    <xf numFmtId="0" fontId="10" fillId="0" borderId="0" xfId="0" applyFont="1" applyFill="1" applyAlignment="1" applyProtection="1">
      <alignment vertical="top" wrapText="1"/>
    </xf>
    <xf numFmtId="0" fontId="0" fillId="0" borderId="30" xfId="0" applyFont="1" applyBorder="1" applyAlignment="1" applyProtection="1">
      <alignment horizontal="center" vertical="center"/>
    </xf>
    <xf numFmtId="0" fontId="0" fillId="0" borderId="0" xfId="0" applyFont="1" applyAlignment="1" applyProtection="1">
      <alignment vertical="center"/>
    </xf>
    <xf numFmtId="177" fontId="0" fillId="0" borderId="10" xfId="0" applyNumberFormat="1" applyBorder="1" applyAlignment="1" applyProtection="1">
      <alignment horizontal="center" vertical="center"/>
    </xf>
    <xf numFmtId="0" fontId="0" fillId="0" borderId="0" xfId="0" applyAlignment="1" applyProtection="1">
      <alignment vertical="center"/>
    </xf>
    <xf numFmtId="178" fontId="0" fillId="0" borderId="10" xfId="0" applyNumberFormat="1" applyBorder="1" applyAlignment="1" applyProtection="1">
      <alignment horizontal="center" vertical="center"/>
    </xf>
    <xf numFmtId="176" fontId="0" fillId="0" borderId="10" xfId="0" applyNumberFormat="1" applyBorder="1" applyAlignment="1" applyProtection="1">
      <alignment horizontal="center" vertical="center"/>
    </xf>
    <xf numFmtId="0" fontId="17" fillId="0" borderId="0" xfId="0" applyFont="1" applyFill="1" applyAlignment="1" applyProtection="1">
      <alignment vertical="top"/>
    </xf>
    <xf numFmtId="0" fontId="10" fillId="0" borderId="0" xfId="0" applyFont="1" applyFill="1" applyAlignment="1" applyProtection="1">
      <alignment vertical="top"/>
    </xf>
    <xf numFmtId="0" fontId="23" fillId="0" borderId="37" xfId="0" applyFont="1" applyBorder="1" applyAlignment="1" applyProtection="1">
      <alignment horizontal="center" vertical="center" wrapText="1"/>
    </xf>
    <xf numFmtId="0" fontId="0" fillId="0" borderId="38" xfId="0" applyBorder="1" applyAlignment="1" applyProtection="1">
      <alignment vertical="center" wrapText="1"/>
    </xf>
    <xf numFmtId="0" fontId="23" fillId="0" borderId="39" xfId="0" applyFont="1" applyBorder="1" applyAlignment="1" applyProtection="1">
      <alignment horizontal="center" vertical="center" wrapText="1"/>
    </xf>
    <xf numFmtId="0" fontId="0" fillId="0" borderId="40" xfId="0" applyBorder="1" applyAlignment="1" applyProtection="1">
      <alignment vertical="center" wrapText="1"/>
    </xf>
    <xf numFmtId="0" fontId="13" fillId="0" borderId="0" xfId="0" applyFont="1" applyBorder="1" applyAlignment="1" applyProtection="1">
      <alignment vertical="center"/>
    </xf>
    <xf numFmtId="0" fontId="23" fillId="0" borderId="0" xfId="0" applyFont="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wrapText="1"/>
    </xf>
    <xf numFmtId="0" fontId="0" fillId="0" borderId="0" xfId="0" applyFill="1" applyProtection="1">
      <alignment vertical="center"/>
    </xf>
    <xf numFmtId="49" fontId="11" fillId="0" borderId="0" xfId="0" applyNumberFormat="1" applyFont="1" applyProtection="1">
      <alignment vertical="center"/>
    </xf>
    <xf numFmtId="0" fontId="24" fillId="0" borderId="0" xfId="0" applyFont="1" applyProtection="1">
      <alignment vertical="center"/>
    </xf>
    <xf numFmtId="0" fontId="0" fillId="0" borderId="46" xfId="0" applyBorder="1" applyAlignment="1" applyProtection="1">
      <alignment horizontal="center" vertical="center" shrinkToFit="1"/>
    </xf>
    <xf numFmtId="0" fontId="0" fillId="6" borderId="24" xfId="0" applyFill="1" applyBorder="1" applyAlignment="1" applyProtection="1">
      <alignment horizontal="center" vertical="center"/>
    </xf>
    <xf numFmtId="49" fontId="19" fillId="0" borderId="0" xfId="0" applyNumberFormat="1" applyFont="1" applyFill="1" applyBorder="1" applyAlignment="1" applyProtection="1">
      <alignment horizontal="center" vertical="center" shrinkToFit="1"/>
    </xf>
    <xf numFmtId="0" fontId="14" fillId="0" borderId="0" xfId="0" applyFont="1" applyFill="1" applyBorder="1" applyProtection="1">
      <alignment vertical="center"/>
    </xf>
    <xf numFmtId="0" fontId="18" fillId="0" borderId="0" xfId="0" applyFont="1" applyFill="1" applyBorder="1" applyAlignment="1" applyProtection="1">
      <alignment vertical="center" wrapText="1"/>
    </xf>
    <xf numFmtId="0" fontId="14" fillId="0" borderId="0" xfId="0" applyFont="1" applyFill="1" applyBorder="1" applyAlignment="1" applyProtection="1">
      <alignment horizontal="center" vertical="center" shrinkToFit="1"/>
    </xf>
    <xf numFmtId="49" fontId="14" fillId="0" borderId="0" xfId="0" applyNumberFormat="1" applyFont="1" applyFill="1" applyBorder="1" applyAlignment="1" applyProtection="1">
      <alignment horizontal="center" vertical="center" shrinkToFit="1"/>
    </xf>
    <xf numFmtId="49" fontId="15" fillId="0" borderId="0" xfId="0" applyNumberFormat="1" applyFont="1" applyFill="1" applyBorder="1" applyAlignment="1" applyProtection="1">
      <alignment horizontal="center" vertical="center" shrinkToFit="1"/>
    </xf>
    <xf numFmtId="0" fontId="19" fillId="0" borderId="0" xfId="0" applyFont="1" applyFill="1" applyBorder="1" applyAlignment="1" applyProtection="1">
      <alignment horizontal="center" vertical="center" shrinkToFit="1"/>
    </xf>
    <xf numFmtId="0" fontId="27" fillId="0" borderId="62" xfId="0" applyNumberFormat="1" applyFont="1" applyFill="1" applyBorder="1" applyAlignment="1" applyProtection="1">
      <alignment vertical="center" wrapText="1"/>
    </xf>
    <xf numFmtId="0" fontId="27" fillId="0" borderId="0" xfId="0" applyNumberFormat="1" applyFont="1" applyFill="1" applyBorder="1" applyAlignment="1" applyProtection="1">
      <alignment vertical="center" wrapText="1"/>
    </xf>
    <xf numFmtId="0" fontId="26" fillId="0" borderId="62" xfId="0" applyNumberFormat="1" applyFont="1" applyFill="1" applyBorder="1" applyAlignment="1" applyProtection="1">
      <alignment vertical="center" wrapText="1"/>
    </xf>
    <xf numFmtId="0" fontId="26" fillId="0" borderId="0" xfId="0" applyNumberFormat="1" applyFont="1" applyFill="1" applyBorder="1" applyAlignment="1" applyProtection="1">
      <alignment vertical="center" wrapText="1"/>
    </xf>
    <xf numFmtId="0" fontId="28" fillId="0" borderId="0" xfId="0" applyNumberFormat="1" applyFont="1" applyFill="1" applyBorder="1" applyAlignment="1" applyProtection="1">
      <alignment horizontal="center" vertical="center" wrapText="1"/>
    </xf>
    <xf numFmtId="49" fontId="0" fillId="0" borderId="62" xfId="0" applyNumberFormat="1" applyFill="1" applyBorder="1" applyAlignment="1" applyProtection="1">
      <alignment vertical="center"/>
      <protection locked="0"/>
    </xf>
    <xf numFmtId="49" fontId="0" fillId="0" borderId="0" xfId="0" applyNumberFormat="1" applyFill="1" applyBorder="1" applyAlignment="1" applyProtection="1">
      <alignment vertical="center"/>
      <protection locked="0"/>
    </xf>
    <xf numFmtId="49" fontId="0" fillId="0" borderId="64" xfId="0" applyNumberFormat="1" applyFill="1" applyBorder="1" applyAlignment="1" applyProtection="1">
      <alignment vertical="center"/>
      <protection locked="0"/>
    </xf>
    <xf numFmtId="49" fontId="0" fillId="0" borderId="65" xfId="0" applyNumberFormat="1" applyFill="1" applyBorder="1" applyAlignment="1" applyProtection="1">
      <alignment vertical="center"/>
      <protection locked="0"/>
    </xf>
    <xf numFmtId="0" fontId="0" fillId="6" borderId="24" xfId="0" applyFill="1" applyBorder="1" applyAlignment="1" applyProtection="1">
      <alignment horizontal="center" vertical="center"/>
    </xf>
    <xf numFmtId="0" fontId="13" fillId="0" borderId="41" xfId="0" applyFont="1" applyFill="1" applyBorder="1" applyAlignment="1" applyProtection="1">
      <alignment vertical="top" wrapText="1"/>
    </xf>
    <xf numFmtId="0" fontId="13" fillId="0" borderId="0" xfId="0" applyFont="1" applyFill="1" applyBorder="1" applyAlignment="1" applyProtection="1">
      <alignment vertical="top" wrapText="1"/>
    </xf>
    <xf numFmtId="0" fontId="0" fillId="6" borderId="22" xfId="0" applyFill="1" applyBorder="1" applyAlignment="1" applyProtection="1">
      <alignment horizontal="center" vertical="center" shrinkToFit="1"/>
    </xf>
    <xf numFmtId="0" fontId="4" fillId="2" borderId="0" xfId="0" applyFont="1" applyFill="1" applyAlignment="1">
      <alignment horizontal="left" vertical="center"/>
    </xf>
    <xf numFmtId="0" fontId="4" fillId="3" borderId="0" xfId="0" applyFont="1" applyFill="1" applyAlignment="1">
      <alignment horizontal="left" vertical="center"/>
    </xf>
    <xf numFmtId="0" fontId="16" fillId="0" borderId="60" xfId="0" applyNumberFormat="1" applyFont="1" applyFill="1" applyBorder="1" applyAlignment="1" applyProtection="1">
      <alignment horizontal="center" vertical="center" wrapText="1"/>
    </xf>
    <xf numFmtId="0" fontId="16" fillId="0" borderId="41" xfId="0" applyNumberFormat="1" applyFont="1" applyFill="1" applyBorder="1" applyAlignment="1" applyProtection="1">
      <alignment horizontal="center" vertical="center" wrapText="1"/>
    </xf>
    <xf numFmtId="0" fontId="16" fillId="0" borderId="61" xfId="0" applyNumberFormat="1" applyFont="1" applyFill="1" applyBorder="1" applyAlignment="1" applyProtection="1">
      <alignment horizontal="center" vertical="center" wrapText="1"/>
    </xf>
    <xf numFmtId="0" fontId="16" fillId="0" borderId="64" xfId="0" applyNumberFormat="1" applyFont="1" applyFill="1" applyBorder="1" applyAlignment="1" applyProtection="1">
      <alignment horizontal="center" vertical="center" wrapText="1"/>
    </xf>
    <xf numFmtId="0" fontId="16" fillId="0" borderId="65" xfId="0" applyNumberFormat="1" applyFont="1" applyFill="1" applyBorder="1" applyAlignment="1" applyProtection="1">
      <alignment horizontal="center" vertical="center" wrapText="1"/>
    </xf>
    <xf numFmtId="0" fontId="16" fillId="0" borderId="17" xfId="0" applyNumberFormat="1" applyFont="1" applyFill="1" applyBorder="1" applyAlignment="1" applyProtection="1">
      <alignment horizontal="center" vertical="center" wrapText="1"/>
    </xf>
    <xf numFmtId="0" fontId="0" fillId="4" borderId="75" xfId="0" applyFill="1" applyBorder="1" applyAlignment="1" applyProtection="1">
      <alignment horizontal="center" vertical="center"/>
      <protection locked="0"/>
    </xf>
    <xf numFmtId="0" fontId="0" fillId="4" borderId="76"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0" fillId="0" borderId="72" xfId="0" applyFill="1" applyBorder="1" applyAlignment="1" applyProtection="1">
      <alignment horizontal="center" vertical="center"/>
    </xf>
    <xf numFmtId="0" fontId="0" fillId="0" borderId="73" xfId="0" applyFill="1" applyBorder="1" applyAlignment="1" applyProtection="1">
      <alignment horizontal="center" vertical="center"/>
    </xf>
    <xf numFmtId="0" fontId="0" fillId="0" borderId="74" xfId="0" applyFill="1" applyBorder="1" applyAlignment="1" applyProtection="1">
      <alignment horizontal="center" vertical="center"/>
    </xf>
    <xf numFmtId="0" fontId="0" fillId="0" borderId="69" xfId="0" applyFill="1" applyBorder="1" applyAlignment="1" applyProtection="1">
      <alignment horizontal="center" vertical="center"/>
    </xf>
    <xf numFmtId="0" fontId="0" fillId="0" borderId="70" xfId="0" applyFill="1" applyBorder="1" applyAlignment="1" applyProtection="1">
      <alignment horizontal="center" vertical="center"/>
    </xf>
    <xf numFmtId="0" fontId="0" fillId="0" borderId="71" xfId="0" applyFill="1" applyBorder="1" applyAlignment="1" applyProtection="1">
      <alignment horizontal="center" vertical="center"/>
    </xf>
    <xf numFmtId="0" fontId="0" fillId="4" borderId="66"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68" xfId="0" applyFill="1" applyBorder="1" applyAlignment="1" applyProtection="1">
      <alignment horizontal="center" vertical="center"/>
      <protection locked="0"/>
    </xf>
    <xf numFmtId="0" fontId="0" fillId="4" borderId="91" xfId="0" applyFill="1" applyBorder="1" applyAlignment="1" applyProtection="1">
      <alignment horizontal="center" vertical="center"/>
      <protection locked="0"/>
    </xf>
    <xf numFmtId="0" fontId="0" fillId="4" borderId="92" xfId="0" applyFill="1" applyBorder="1" applyAlignment="1" applyProtection="1">
      <alignment horizontal="center" vertical="center"/>
      <protection locked="0"/>
    </xf>
    <xf numFmtId="0" fontId="0" fillId="4" borderId="93" xfId="0" applyFill="1" applyBorder="1" applyAlignment="1" applyProtection="1">
      <alignment horizontal="center" vertical="center"/>
      <protection locked="0"/>
    </xf>
    <xf numFmtId="0" fontId="0" fillId="0" borderId="88" xfId="0" applyFill="1" applyBorder="1" applyAlignment="1" applyProtection="1">
      <alignment horizontal="center" vertical="center"/>
    </xf>
    <xf numFmtId="0" fontId="0" fillId="0" borderId="89" xfId="0" applyFill="1" applyBorder="1" applyAlignment="1" applyProtection="1">
      <alignment horizontal="center" vertical="center"/>
    </xf>
    <xf numFmtId="0" fontId="0" fillId="0" borderId="90" xfId="0" applyFill="1" applyBorder="1" applyAlignment="1" applyProtection="1">
      <alignment horizontal="center" vertical="center"/>
    </xf>
    <xf numFmtId="0" fontId="0" fillId="0" borderId="66" xfId="0" applyFill="1" applyBorder="1" applyAlignment="1" applyProtection="1">
      <alignment horizontal="center" vertical="center"/>
    </xf>
    <xf numFmtId="0" fontId="0" fillId="0" borderId="67" xfId="0" applyFill="1" applyBorder="1" applyAlignment="1" applyProtection="1">
      <alignment horizontal="center" vertical="center"/>
    </xf>
    <xf numFmtId="0" fontId="0" fillId="0" borderId="68" xfId="0" applyFill="1" applyBorder="1" applyAlignment="1" applyProtection="1">
      <alignment horizontal="center" vertical="center"/>
    </xf>
    <xf numFmtId="0" fontId="0" fillId="0" borderId="69" xfId="0" applyFont="1" applyFill="1" applyBorder="1" applyAlignment="1" applyProtection="1">
      <alignment horizontal="center" vertical="center" shrinkToFit="1"/>
    </xf>
    <xf numFmtId="0" fontId="0" fillId="0" borderId="70" xfId="0" applyFont="1" applyFill="1" applyBorder="1" applyAlignment="1" applyProtection="1">
      <alignment horizontal="center" vertical="center" shrinkToFit="1"/>
    </xf>
    <xf numFmtId="0" fontId="0" fillId="0" borderId="71" xfId="0" applyFont="1" applyFill="1" applyBorder="1" applyAlignment="1" applyProtection="1">
      <alignment horizontal="center" vertical="center" shrinkToFit="1"/>
    </xf>
    <xf numFmtId="0" fontId="0" fillId="6" borderId="66" xfId="0" applyFill="1" applyBorder="1" applyAlignment="1" applyProtection="1">
      <alignment horizontal="center" vertical="center"/>
    </xf>
    <xf numFmtId="0" fontId="0" fillId="6" borderId="67" xfId="0" applyFill="1" applyBorder="1" applyAlignment="1" applyProtection="1">
      <alignment horizontal="center" vertical="center"/>
    </xf>
    <xf numFmtId="0" fontId="0" fillId="6" borderId="68" xfId="0" applyFill="1" applyBorder="1" applyAlignment="1" applyProtection="1">
      <alignment horizontal="center" vertical="center"/>
    </xf>
    <xf numFmtId="0" fontId="0" fillId="6" borderId="72" xfId="0" applyFill="1" applyBorder="1" applyAlignment="1" applyProtection="1">
      <alignment horizontal="center" vertical="center"/>
    </xf>
    <xf numFmtId="0" fontId="0" fillId="6" borderId="73" xfId="0" applyFill="1" applyBorder="1" applyAlignment="1" applyProtection="1">
      <alignment horizontal="center" vertical="center"/>
    </xf>
    <xf numFmtId="0" fontId="0" fillId="6" borderId="74" xfId="0" applyFill="1" applyBorder="1" applyAlignment="1" applyProtection="1">
      <alignment horizontal="center" vertical="center"/>
    </xf>
    <xf numFmtId="0" fontId="0" fillId="9" borderId="60" xfId="0" applyFill="1" applyBorder="1" applyAlignment="1" applyProtection="1">
      <alignment horizontal="left" vertical="top" wrapText="1"/>
    </xf>
    <xf numFmtId="0" fontId="0" fillId="9" borderId="41" xfId="0" applyFill="1" applyBorder="1" applyAlignment="1" applyProtection="1">
      <alignment horizontal="left" vertical="top" wrapText="1"/>
    </xf>
    <xf numFmtId="0" fontId="0" fillId="9" borderId="61" xfId="0" applyFill="1" applyBorder="1" applyAlignment="1" applyProtection="1">
      <alignment horizontal="left" vertical="top" wrapText="1"/>
    </xf>
    <xf numFmtId="0" fontId="0" fillId="9" borderId="62" xfId="0" applyFill="1" applyBorder="1" applyAlignment="1" applyProtection="1">
      <alignment horizontal="left" vertical="top" wrapText="1"/>
    </xf>
    <xf numFmtId="0" fontId="0" fillId="9" borderId="0" xfId="0" applyFill="1" applyBorder="1" applyAlignment="1" applyProtection="1">
      <alignment horizontal="left" vertical="top" wrapText="1"/>
    </xf>
    <xf numFmtId="0" fontId="0" fillId="9" borderId="63" xfId="0" applyFill="1" applyBorder="1" applyAlignment="1" applyProtection="1">
      <alignment horizontal="left" vertical="top" wrapText="1"/>
    </xf>
    <xf numFmtId="0" fontId="0" fillId="9" borderId="64" xfId="0" applyFill="1" applyBorder="1" applyAlignment="1" applyProtection="1">
      <alignment horizontal="left" vertical="top" wrapText="1"/>
    </xf>
    <xf numFmtId="0" fontId="0" fillId="9" borderId="65" xfId="0" applyFill="1" applyBorder="1" applyAlignment="1" applyProtection="1">
      <alignment horizontal="left" vertical="top" wrapText="1"/>
    </xf>
    <xf numFmtId="0" fontId="0" fillId="9" borderId="17" xfId="0" applyFill="1" applyBorder="1" applyAlignment="1" applyProtection="1">
      <alignment horizontal="left" vertical="top" wrapText="1"/>
    </xf>
    <xf numFmtId="0" fontId="0" fillId="5" borderId="25" xfId="0" applyFill="1" applyBorder="1" applyAlignment="1" applyProtection="1">
      <alignment horizontal="center" vertical="center"/>
      <protection locked="0"/>
    </xf>
    <xf numFmtId="0" fontId="0" fillId="5" borderId="26" xfId="0"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26" xfId="0" applyFill="1" applyBorder="1" applyAlignment="1" applyProtection="1">
      <alignment horizontal="center" vertical="center" wrapText="1"/>
    </xf>
    <xf numFmtId="0" fontId="0" fillId="0" borderId="26"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49" fontId="0" fillId="4" borderId="57" xfId="0" applyNumberFormat="1" applyFill="1" applyBorder="1" applyAlignment="1" applyProtection="1">
      <alignment horizontal="left" vertical="center"/>
      <protection locked="0"/>
    </xf>
    <xf numFmtId="49" fontId="0" fillId="4" borderId="58" xfId="0" applyNumberFormat="1" applyFill="1" applyBorder="1" applyAlignment="1" applyProtection="1">
      <alignment horizontal="left" vertical="center"/>
      <protection locked="0"/>
    </xf>
    <xf numFmtId="0" fontId="0" fillId="0" borderId="59" xfId="0" applyFill="1" applyBorder="1" applyAlignment="1" applyProtection="1">
      <alignment horizontal="center" vertical="center"/>
    </xf>
    <xf numFmtId="0" fontId="0" fillId="0" borderId="50" xfId="0" applyFill="1" applyBorder="1" applyAlignment="1" applyProtection="1">
      <alignment horizontal="center" vertical="center"/>
    </xf>
    <xf numFmtId="0" fontId="0" fillId="0" borderId="26" xfId="0" applyBorder="1" applyAlignment="1" applyProtection="1">
      <alignment horizontal="center" vertical="center"/>
    </xf>
    <xf numFmtId="0" fontId="0" fillId="6" borderId="22" xfId="0" applyFill="1" applyBorder="1" applyAlignment="1" applyProtection="1">
      <alignment horizontal="center" vertical="center"/>
    </xf>
    <xf numFmtId="0" fontId="0" fillId="6" borderId="24" xfId="0" applyFill="1" applyBorder="1" applyAlignment="1" applyProtection="1">
      <alignment horizontal="center" vertical="center"/>
    </xf>
    <xf numFmtId="0" fontId="0" fillId="0" borderId="36" xfId="0" applyBorder="1" applyAlignment="1" applyProtection="1">
      <alignment horizontal="center" vertical="center"/>
    </xf>
    <xf numFmtId="0" fontId="0" fillId="4" borderId="28" xfId="0" applyFill="1" applyBorder="1" applyAlignment="1" applyProtection="1">
      <alignment horizontal="center" vertical="center"/>
      <protection locked="0"/>
    </xf>
    <xf numFmtId="49" fontId="12" fillId="0" borderId="21" xfId="0" applyNumberFormat="1" applyFont="1" applyFill="1" applyBorder="1" applyAlignment="1" applyProtection="1">
      <alignment horizontal="center" vertical="center" wrapText="1"/>
    </xf>
    <xf numFmtId="49" fontId="12" fillId="0" borderId="94" xfId="0" applyNumberFormat="1" applyFont="1" applyFill="1" applyBorder="1" applyAlignment="1" applyProtection="1">
      <alignment horizontal="center" vertical="center" wrapText="1"/>
    </xf>
    <xf numFmtId="0" fontId="0" fillId="8" borderId="47"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1" xfId="0" applyFill="1" applyBorder="1" applyAlignment="1" applyProtection="1">
      <alignment horizontal="center" vertical="center"/>
    </xf>
    <xf numFmtId="0" fontId="0" fillId="0" borderId="36" xfId="0" applyBorder="1" applyAlignment="1" applyProtection="1">
      <alignment horizontal="center" vertical="center" wrapText="1"/>
    </xf>
    <xf numFmtId="0" fontId="0" fillId="0" borderId="34" xfId="0" applyBorder="1" applyAlignment="1" applyProtection="1">
      <alignment horizontal="center" vertical="center"/>
    </xf>
    <xf numFmtId="49" fontId="0" fillId="4" borderId="52" xfId="0" applyNumberFormat="1" applyFill="1" applyBorder="1" applyAlignment="1" applyProtection="1">
      <alignment horizontal="left" vertical="center"/>
      <protection locked="0"/>
    </xf>
    <xf numFmtId="49" fontId="0" fillId="4" borderId="53" xfId="0" applyNumberFormat="1" applyFill="1" applyBorder="1" applyAlignment="1" applyProtection="1">
      <alignment horizontal="left" vertical="center"/>
      <protection locked="0"/>
    </xf>
    <xf numFmtId="49" fontId="0" fillId="0" borderId="54" xfId="0" applyNumberFormat="1" applyFill="1" applyBorder="1" applyAlignment="1" applyProtection="1">
      <alignment horizontal="center" vertical="center"/>
    </xf>
    <xf numFmtId="49" fontId="0" fillId="0" borderId="55" xfId="0" applyNumberFormat="1" applyFill="1" applyBorder="1" applyAlignment="1" applyProtection="1">
      <alignment horizontal="center" vertical="center"/>
    </xf>
    <xf numFmtId="49" fontId="0" fillId="4" borderId="52" xfId="0" applyNumberFormat="1" applyFill="1" applyBorder="1" applyAlignment="1" applyProtection="1">
      <alignment horizontal="center" vertical="center"/>
      <protection locked="0"/>
    </xf>
    <xf numFmtId="49" fontId="0" fillId="4" borderId="53" xfId="0" applyNumberFormat="1" applyFill="1" applyBorder="1" applyAlignment="1" applyProtection="1">
      <alignment horizontal="center" vertical="center"/>
      <protection locked="0"/>
    </xf>
    <xf numFmtId="49" fontId="0" fillId="4" borderId="56" xfId="0" applyNumberFormat="1" applyFill="1" applyBorder="1" applyAlignment="1" applyProtection="1">
      <alignment horizontal="center" vertical="center"/>
      <protection locked="0"/>
    </xf>
    <xf numFmtId="49" fontId="0" fillId="4" borderId="42" xfId="0" applyNumberFormat="1" applyFill="1" applyBorder="1" applyAlignment="1" applyProtection="1">
      <alignment horizontal="left" vertical="center"/>
      <protection locked="0"/>
    </xf>
    <xf numFmtId="49" fontId="0" fillId="4" borderId="43" xfId="0" applyNumberFormat="1" applyFill="1" applyBorder="1" applyAlignment="1" applyProtection="1">
      <alignment horizontal="left" vertical="center"/>
      <protection locked="0"/>
    </xf>
    <xf numFmtId="49" fontId="0" fillId="4" borderId="44" xfId="0" applyNumberFormat="1" applyFill="1" applyBorder="1" applyAlignment="1" applyProtection="1">
      <alignment horizontal="left" vertical="center"/>
      <protection locked="0"/>
    </xf>
    <xf numFmtId="0" fontId="0" fillId="0" borderId="0" xfId="0" applyAlignment="1" applyProtection="1">
      <alignment horizontal="center" vertical="center"/>
    </xf>
    <xf numFmtId="0" fontId="12" fillId="0" borderId="31" xfId="0" applyFont="1" applyBorder="1" applyAlignment="1" applyProtection="1">
      <alignment horizontal="center" vertical="center" wrapText="1"/>
    </xf>
    <xf numFmtId="0" fontId="12" fillId="0" borderId="33" xfId="0" applyFont="1" applyBorder="1" applyAlignment="1" applyProtection="1">
      <alignment horizontal="center" vertical="center"/>
    </xf>
    <xf numFmtId="0" fontId="0" fillId="6" borderId="45" xfId="0" applyFill="1" applyBorder="1" applyAlignment="1" applyProtection="1">
      <alignment horizontal="center" vertical="center"/>
    </xf>
    <xf numFmtId="0" fontId="0" fillId="6" borderId="36" xfId="0" applyFill="1" applyBorder="1" applyAlignment="1" applyProtection="1">
      <alignment horizontal="center" vertical="center"/>
    </xf>
    <xf numFmtId="0" fontId="0" fillId="6" borderId="46" xfId="0" applyFill="1" applyBorder="1" applyAlignment="1" applyProtection="1">
      <alignment horizontal="center" vertical="center"/>
    </xf>
    <xf numFmtId="0" fontId="0" fillId="6" borderId="28" xfId="0" applyFill="1" applyBorder="1" applyAlignment="1" applyProtection="1">
      <alignment horizontal="center" vertical="center"/>
    </xf>
    <xf numFmtId="0" fontId="0" fillId="6" borderId="46" xfId="0" applyFill="1" applyBorder="1" applyAlignment="1" applyProtection="1">
      <alignment horizontal="center" vertical="center" wrapText="1"/>
    </xf>
    <xf numFmtId="0" fontId="0" fillId="0" borderId="31" xfId="0" applyBorder="1" applyAlignment="1" applyProtection="1">
      <alignment horizontal="center" vertical="center"/>
    </xf>
    <xf numFmtId="0" fontId="0" fillId="0" borderId="32" xfId="0" applyBorder="1" applyAlignment="1" applyProtection="1">
      <alignment horizontal="center" vertical="center" wrapText="1"/>
    </xf>
    <xf numFmtId="0" fontId="0" fillId="0" borderId="29" xfId="0" applyBorder="1" applyAlignment="1" applyProtection="1">
      <alignment horizontal="center" vertical="center"/>
    </xf>
    <xf numFmtId="0" fontId="12" fillId="0" borderId="32" xfId="0" applyFont="1" applyBorder="1" applyAlignment="1" applyProtection="1">
      <alignment horizontal="center" vertical="center" wrapText="1"/>
    </xf>
    <xf numFmtId="0" fontId="12" fillId="0" borderId="29" xfId="0" applyFont="1" applyBorder="1" applyAlignment="1" applyProtection="1">
      <alignment horizontal="center" vertical="center"/>
    </xf>
    <xf numFmtId="0" fontId="0" fillId="4" borderId="29"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13" fillId="9" borderId="60" xfId="0" applyFont="1" applyFill="1" applyBorder="1" applyAlignment="1" applyProtection="1">
      <alignment horizontal="left" vertical="top" wrapText="1"/>
    </xf>
    <xf numFmtId="0" fontId="13" fillId="9" borderId="41" xfId="0" applyFont="1" applyFill="1" applyBorder="1" applyAlignment="1" applyProtection="1">
      <alignment horizontal="left" vertical="top" wrapText="1"/>
    </xf>
    <xf numFmtId="0" fontId="13" fillId="9" borderId="61" xfId="0" applyFont="1" applyFill="1" applyBorder="1" applyAlignment="1" applyProtection="1">
      <alignment horizontal="left" vertical="top" wrapText="1"/>
    </xf>
    <xf numFmtId="0" fontId="13" fillId="9" borderId="62" xfId="0" applyFont="1" applyFill="1" applyBorder="1" applyAlignment="1" applyProtection="1">
      <alignment horizontal="left" vertical="top" wrapText="1"/>
    </xf>
    <xf numFmtId="0" fontId="13" fillId="9" borderId="0" xfId="0" applyFont="1" applyFill="1" applyBorder="1" applyAlignment="1" applyProtection="1">
      <alignment horizontal="left" vertical="top" wrapText="1"/>
    </xf>
    <xf numFmtId="0" fontId="13" fillId="9" borderId="63" xfId="0" applyFont="1" applyFill="1" applyBorder="1" applyAlignment="1" applyProtection="1">
      <alignment horizontal="left" vertical="top" wrapText="1"/>
    </xf>
    <xf numFmtId="0" fontId="13" fillId="9" borderId="64" xfId="0" applyFont="1" applyFill="1" applyBorder="1" applyAlignment="1" applyProtection="1">
      <alignment horizontal="left" vertical="top" wrapText="1"/>
    </xf>
    <xf numFmtId="0" fontId="13" fillId="9" borderId="65" xfId="0" applyFont="1" applyFill="1" applyBorder="1" applyAlignment="1" applyProtection="1">
      <alignment horizontal="left" vertical="top" wrapText="1"/>
    </xf>
    <xf numFmtId="0" fontId="13" fillId="9" borderId="17" xfId="0" applyFont="1" applyFill="1" applyBorder="1" applyAlignment="1" applyProtection="1">
      <alignment horizontal="left" vertical="top" wrapText="1"/>
    </xf>
    <xf numFmtId="0" fontId="25" fillId="0" borderId="0" xfId="0" applyFont="1" applyAlignment="1" applyProtection="1">
      <alignment horizontal="center" vertical="center"/>
    </xf>
    <xf numFmtId="0" fontId="25" fillId="0" borderId="63" xfId="0" applyFont="1" applyBorder="1" applyAlignment="1" applyProtection="1">
      <alignment horizontal="center" vertical="center"/>
    </xf>
    <xf numFmtId="0" fontId="0" fillId="0" borderId="75" xfId="0" applyFill="1" applyBorder="1" applyAlignment="1" applyProtection="1">
      <alignment horizontal="center" vertical="center"/>
    </xf>
    <xf numFmtId="0" fontId="0" fillId="0" borderId="76" xfId="0" applyFill="1" applyBorder="1" applyAlignment="1" applyProtection="1">
      <alignment horizontal="center" vertical="center"/>
    </xf>
    <xf numFmtId="0" fontId="0" fillId="4" borderId="12" xfId="0" applyFill="1" applyBorder="1" applyAlignment="1" applyProtection="1">
      <alignment horizontal="center" vertical="center" shrinkToFit="1"/>
      <protection locked="0"/>
    </xf>
    <xf numFmtId="0" fontId="0" fillId="4" borderId="79" xfId="0" applyFill="1" applyBorder="1" applyAlignment="1" applyProtection="1">
      <alignment horizontal="center" vertical="center" shrinkToFit="1"/>
      <protection locked="0"/>
    </xf>
    <xf numFmtId="0" fontId="0" fillId="4" borderId="80" xfId="0" applyFill="1" applyBorder="1" applyAlignment="1" applyProtection="1">
      <alignment horizontal="center" vertical="center" shrinkToFit="1"/>
      <protection locked="0"/>
    </xf>
    <xf numFmtId="0" fontId="0" fillId="4" borderId="15" xfId="0" applyFill="1" applyBorder="1" applyAlignment="1" applyProtection="1">
      <alignment horizontal="center" vertical="center" shrinkToFit="1"/>
      <protection locked="0"/>
    </xf>
    <xf numFmtId="0" fontId="0" fillId="4" borderId="78" xfId="0" applyFill="1" applyBorder="1" applyAlignment="1" applyProtection="1">
      <alignment horizontal="center" vertical="center" shrinkToFit="1"/>
      <protection locked="0"/>
    </xf>
    <xf numFmtId="0" fontId="0" fillId="4" borderId="82" xfId="0" applyFill="1" applyBorder="1" applyAlignment="1" applyProtection="1">
      <alignment horizontal="center" vertical="center" shrinkToFit="1"/>
      <protection locked="0"/>
    </xf>
    <xf numFmtId="0" fontId="0" fillId="6" borderId="84" xfId="0" applyFill="1" applyBorder="1" applyAlignment="1" applyProtection="1">
      <alignment horizontal="center" vertical="center" shrinkToFit="1"/>
    </xf>
    <xf numFmtId="0" fontId="0" fillId="6" borderId="76" xfId="0" applyFill="1" applyBorder="1" applyAlignment="1" applyProtection="1">
      <alignment horizontal="center" vertical="center" shrinkToFit="1"/>
    </xf>
    <xf numFmtId="0" fontId="0" fillId="6" borderId="85" xfId="0" applyFill="1" applyBorder="1" applyAlignment="1" applyProtection="1">
      <alignment horizontal="center" vertical="center" shrinkToFit="1"/>
    </xf>
    <xf numFmtId="0" fontId="0" fillId="6" borderId="77" xfId="0" applyFill="1" applyBorder="1" applyAlignment="1" applyProtection="1">
      <alignment horizontal="center" vertical="center" shrinkToFit="1"/>
    </xf>
    <xf numFmtId="0" fontId="0" fillId="4" borderId="14" xfId="0" applyFill="1" applyBorder="1" applyAlignment="1" applyProtection="1">
      <alignment horizontal="center" vertical="center" shrinkToFit="1"/>
      <protection locked="0"/>
    </xf>
    <xf numFmtId="0" fontId="0" fillId="0" borderId="84" xfId="0" applyFill="1" applyBorder="1" applyAlignment="1" applyProtection="1">
      <alignment horizontal="center" vertical="center"/>
    </xf>
    <xf numFmtId="0" fontId="0" fillId="0" borderId="85" xfId="0" applyFill="1" applyBorder="1" applyAlignment="1" applyProtection="1">
      <alignment horizontal="center" vertical="center"/>
    </xf>
    <xf numFmtId="0" fontId="0" fillId="0" borderId="77" xfId="0" applyFill="1" applyBorder="1" applyAlignment="1" applyProtection="1">
      <alignment horizontal="center" vertical="center"/>
    </xf>
    <xf numFmtId="0" fontId="0" fillId="6" borderId="66" xfId="0" applyFill="1" applyBorder="1" applyAlignment="1" applyProtection="1">
      <alignment horizontal="center" vertical="center" shrinkToFit="1"/>
    </xf>
    <xf numFmtId="0" fontId="0" fillId="6" borderId="67" xfId="0" applyFill="1" applyBorder="1" applyAlignment="1" applyProtection="1">
      <alignment horizontal="center" vertical="center" shrinkToFit="1"/>
    </xf>
    <xf numFmtId="0" fontId="0" fillId="6" borderId="68" xfId="0" applyFill="1" applyBorder="1" applyAlignment="1" applyProtection="1">
      <alignment horizontal="center" vertical="center" shrinkToFit="1"/>
    </xf>
    <xf numFmtId="0" fontId="0" fillId="0" borderId="86" xfId="0" applyFill="1" applyBorder="1" applyAlignment="1" applyProtection="1">
      <alignment horizontal="center" vertical="center"/>
    </xf>
    <xf numFmtId="0" fontId="0" fillId="0" borderId="87" xfId="0" applyFill="1" applyBorder="1" applyAlignment="1" applyProtection="1">
      <alignment horizontal="center" vertical="center"/>
    </xf>
    <xf numFmtId="0" fontId="0" fillId="0" borderId="0" xfId="0" applyAlignment="1" applyProtection="1">
      <alignment horizontal="right" vertical="center"/>
    </xf>
    <xf numFmtId="0" fontId="0" fillId="0" borderId="0" xfId="0" applyFont="1" applyAlignment="1" applyProtection="1">
      <alignment horizontal="right" vertical="center"/>
    </xf>
    <xf numFmtId="0" fontId="14" fillId="9" borderId="60" xfId="0" applyFont="1" applyFill="1" applyBorder="1" applyAlignment="1" applyProtection="1">
      <alignment vertical="top" wrapText="1"/>
    </xf>
    <xf numFmtId="0" fontId="14" fillId="9" borderId="41" xfId="0" applyFont="1" applyFill="1" applyBorder="1" applyAlignment="1" applyProtection="1">
      <alignment vertical="top" wrapText="1"/>
    </xf>
    <xf numFmtId="0" fontId="14" fillId="9" borderId="61" xfId="0" applyFont="1" applyFill="1" applyBorder="1" applyAlignment="1" applyProtection="1">
      <alignment vertical="top" wrapText="1"/>
    </xf>
    <xf numFmtId="0" fontId="14" fillId="9" borderId="62" xfId="0" applyFont="1" applyFill="1" applyBorder="1" applyAlignment="1" applyProtection="1">
      <alignment vertical="top" wrapText="1"/>
    </xf>
    <xf numFmtId="0" fontId="14" fillId="9" borderId="0" xfId="0" applyFont="1" applyFill="1" applyBorder="1" applyAlignment="1" applyProtection="1">
      <alignment vertical="top" wrapText="1"/>
    </xf>
    <xf numFmtId="0" fontId="14" fillId="9" borderId="63" xfId="0" applyFont="1" applyFill="1" applyBorder="1" applyAlignment="1" applyProtection="1">
      <alignment vertical="top" wrapText="1"/>
    </xf>
    <xf numFmtId="0" fontId="14" fillId="9" borderId="64" xfId="0" applyFont="1" applyFill="1" applyBorder="1" applyAlignment="1" applyProtection="1">
      <alignment vertical="top" wrapText="1"/>
    </xf>
    <xf numFmtId="0" fontId="14" fillId="9" borderId="65" xfId="0" applyFont="1" applyFill="1" applyBorder="1" applyAlignment="1" applyProtection="1">
      <alignment vertical="top" wrapText="1"/>
    </xf>
    <xf numFmtId="0" fontId="14" fillId="9" borderId="17" xfId="0" applyFont="1" applyFill="1" applyBorder="1" applyAlignment="1" applyProtection="1">
      <alignment vertical="top" wrapText="1"/>
    </xf>
    <xf numFmtId="0" fontId="14" fillId="9" borderId="60" xfId="0" applyFont="1" applyFill="1" applyBorder="1" applyAlignment="1" applyProtection="1">
      <alignment horizontal="left" vertical="top" wrapText="1"/>
    </xf>
    <xf numFmtId="0" fontId="14" fillId="9" borderId="41" xfId="0" applyFont="1" applyFill="1" applyBorder="1" applyAlignment="1" applyProtection="1">
      <alignment horizontal="left" vertical="top" wrapText="1"/>
    </xf>
    <xf numFmtId="0" fontId="14" fillId="9" borderId="61" xfId="0" applyFont="1" applyFill="1" applyBorder="1" applyAlignment="1" applyProtection="1">
      <alignment horizontal="left" vertical="top" wrapText="1"/>
    </xf>
    <xf numFmtId="0" fontId="14" fillId="9" borderId="62" xfId="0" applyFont="1" applyFill="1" applyBorder="1" applyAlignment="1" applyProtection="1">
      <alignment horizontal="left" vertical="top" wrapText="1"/>
    </xf>
    <xf numFmtId="0" fontId="14" fillId="9" borderId="0" xfId="0" applyFont="1" applyFill="1" applyBorder="1" applyAlignment="1" applyProtection="1">
      <alignment horizontal="left" vertical="top" wrapText="1"/>
    </xf>
    <xf numFmtId="0" fontId="14" fillId="9" borderId="63" xfId="0" applyFont="1" applyFill="1" applyBorder="1" applyAlignment="1" applyProtection="1">
      <alignment horizontal="left" vertical="top" wrapText="1"/>
    </xf>
    <xf numFmtId="0" fontId="14" fillId="9" borderId="64" xfId="0" applyFont="1" applyFill="1" applyBorder="1" applyAlignment="1" applyProtection="1">
      <alignment horizontal="left" vertical="top" wrapText="1"/>
    </xf>
    <xf numFmtId="0" fontId="14" fillId="9" borderId="65" xfId="0" applyFont="1" applyFill="1" applyBorder="1" applyAlignment="1" applyProtection="1">
      <alignment horizontal="left" vertical="top" wrapText="1"/>
    </xf>
    <xf numFmtId="0" fontId="14" fillId="9" borderId="17" xfId="0" applyFont="1" applyFill="1" applyBorder="1" applyAlignment="1" applyProtection="1">
      <alignment horizontal="left" vertical="top" wrapText="1"/>
    </xf>
    <xf numFmtId="0" fontId="24" fillId="0" borderId="41" xfId="0" applyFont="1" applyBorder="1" applyAlignment="1" applyProtection="1">
      <alignment horizontal="left" vertical="top" wrapText="1"/>
    </xf>
    <xf numFmtId="0" fontId="24" fillId="0" borderId="61" xfId="0" applyFont="1" applyBorder="1" applyAlignment="1" applyProtection="1">
      <alignment horizontal="left" vertical="top" wrapText="1"/>
    </xf>
    <xf numFmtId="0" fontId="24" fillId="0" borderId="0" xfId="0" applyFont="1" applyAlignment="1" applyProtection="1">
      <alignment horizontal="left" vertical="top" wrapText="1"/>
    </xf>
    <xf numFmtId="0" fontId="24" fillId="0" borderId="63" xfId="0" applyFont="1" applyBorder="1" applyAlignment="1" applyProtection="1">
      <alignment horizontal="left" vertical="top" wrapText="1"/>
    </xf>
    <xf numFmtId="0" fontId="0" fillId="4" borderId="13"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shrinkToFit="1"/>
      <protection locked="0"/>
    </xf>
    <xf numFmtId="0" fontId="0" fillId="4" borderId="83" xfId="0" applyFill="1" applyBorder="1" applyAlignment="1" applyProtection="1">
      <alignment horizontal="center" vertical="center" shrinkToFit="1"/>
      <protection locked="0"/>
    </xf>
    <xf numFmtId="0" fontId="0" fillId="4" borderId="8" xfId="0" applyFill="1" applyBorder="1" applyAlignment="1" applyProtection="1">
      <alignment horizontal="center" vertical="center" shrinkToFit="1"/>
      <protection locked="0"/>
    </xf>
    <xf numFmtId="0" fontId="0" fillId="4" borderId="19" xfId="0" applyFill="1" applyBorder="1" applyAlignment="1" applyProtection="1">
      <alignment horizontal="center" vertical="center" shrinkToFit="1"/>
      <protection locked="0"/>
    </xf>
    <xf numFmtId="0" fontId="0" fillId="4" borderId="11" xfId="0" applyFill="1" applyBorder="1" applyAlignment="1" applyProtection="1">
      <alignment horizontal="center" vertical="center" shrinkToFit="1"/>
      <protection locked="0"/>
    </xf>
    <xf numFmtId="0" fontId="0" fillId="4" borderId="81" xfId="0" applyFill="1" applyBorder="1" applyAlignment="1" applyProtection="1">
      <alignment horizontal="center" vertical="center" shrinkToFit="1"/>
      <protection locked="0"/>
    </xf>
    <xf numFmtId="0" fontId="0" fillId="6" borderId="12" xfId="0" applyFill="1" applyBorder="1" applyAlignment="1" applyProtection="1">
      <alignment horizontal="center" vertical="center" shrinkToFit="1"/>
    </xf>
    <xf numFmtId="0" fontId="0" fillId="6" borderId="79" xfId="0" applyFill="1" applyBorder="1" applyAlignment="1" applyProtection="1">
      <alignment horizontal="center" vertical="center" shrinkToFit="1"/>
    </xf>
    <xf numFmtId="0" fontId="0" fillId="6" borderId="80" xfId="0" applyFill="1" applyBorder="1" applyAlignment="1" applyProtection="1">
      <alignment horizontal="center" vertical="center" shrinkToFit="1"/>
    </xf>
    <xf numFmtId="0" fontId="0" fillId="6" borderId="78" xfId="0" applyFill="1" applyBorder="1" applyAlignment="1" applyProtection="1">
      <alignment horizontal="center" vertical="center" shrinkToFit="1"/>
    </xf>
    <xf numFmtId="0" fontId="0" fillId="6" borderId="19" xfId="0" applyFill="1" applyBorder="1" applyAlignment="1" applyProtection="1">
      <alignment horizontal="center" vertical="center" shrinkToFit="1"/>
    </xf>
    <xf numFmtId="0" fontId="0" fillId="6" borderId="81" xfId="0" applyFill="1" applyBorder="1" applyAlignment="1" applyProtection="1">
      <alignment horizontal="center" vertical="center" shrinkToFit="1"/>
    </xf>
    <xf numFmtId="0" fontId="0" fillId="6" borderId="11" xfId="0" applyFill="1" applyBorder="1" applyAlignment="1" applyProtection="1">
      <alignment horizontal="center" vertical="center" shrinkToFit="1"/>
    </xf>
    <xf numFmtId="0" fontId="0" fillId="6" borderId="14" xfId="0" applyFill="1" applyBorder="1" applyAlignment="1" applyProtection="1">
      <alignment horizontal="center" vertical="center" shrinkToFit="1"/>
    </xf>
    <xf numFmtId="0" fontId="0" fillId="6" borderId="82" xfId="0" applyFill="1" applyBorder="1" applyAlignment="1" applyProtection="1">
      <alignment horizontal="center" vertical="center" shrinkToFit="1"/>
    </xf>
    <xf numFmtId="0" fontId="0" fillId="6" borderId="15" xfId="0" applyFill="1" applyBorder="1" applyAlignment="1" applyProtection="1">
      <alignment horizontal="center" vertical="center" shrinkToFit="1"/>
    </xf>
    <xf numFmtId="0" fontId="0" fillId="6" borderId="13" xfId="0" applyFill="1" applyBorder="1" applyAlignment="1" applyProtection="1">
      <alignment horizontal="center" vertical="center" shrinkToFit="1"/>
    </xf>
    <xf numFmtId="0" fontId="0" fillId="6" borderId="7" xfId="0" applyFill="1" applyBorder="1" applyAlignment="1" applyProtection="1">
      <alignment horizontal="center" vertical="center" shrinkToFit="1"/>
    </xf>
    <xf numFmtId="0" fontId="0" fillId="6" borderId="83" xfId="0" applyFill="1" applyBorder="1" applyAlignment="1" applyProtection="1">
      <alignment horizontal="center" vertical="center" shrinkToFit="1"/>
    </xf>
    <xf numFmtId="0" fontId="0" fillId="6" borderId="8" xfId="0" applyFill="1" applyBorder="1" applyAlignment="1" applyProtection="1">
      <alignment horizontal="center" vertical="center" shrinkToFit="1"/>
    </xf>
    <xf numFmtId="0" fontId="0" fillId="6" borderId="86" xfId="0" applyFill="1" applyBorder="1" applyAlignment="1" applyProtection="1">
      <alignment horizontal="center" vertical="center" shrinkToFit="1"/>
    </xf>
    <xf numFmtId="0" fontId="0" fillId="6" borderId="87" xfId="0" applyFill="1" applyBorder="1" applyAlignment="1" applyProtection="1">
      <alignment horizontal="center" vertical="center" shrinkToFit="1"/>
    </xf>
    <xf numFmtId="0" fontId="0" fillId="6" borderId="75" xfId="0" applyFill="1" applyBorder="1" applyAlignment="1" applyProtection="1">
      <alignment horizontal="center" vertical="center" shrinkToFit="1"/>
    </xf>
  </cellXfs>
  <cellStyles count="2">
    <cellStyle name="標準" xfId="0" builtinId="0"/>
    <cellStyle name="標準 2" xfId="1"/>
  </cellStyles>
  <dxfs count="4">
    <dxf>
      <fill>
        <patternFill>
          <bgColor rgb="FFCCFFFF"/>
        </patternFill>
      </fill>
    </dxf>
    <dxf>
      <fill>
        <patternFill>
          <bgColor rgb="FFFFCCFF"/>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36"/>
  <sheetViews>
    <sheetView topLeftCell="A10" zoomScaleNormal="100" workbookViewId="0">
      <selection activeCell="D15" sqref="D15"/>
    </sheetView>
  </sheetViews>
  <sheetFormatPr defaultColWidth="9" defaultRowHeight="17.399999999999999" x14ac:dyDescent="0.2"/>
  <cols>
    <col min="1" max="1" width="3.77734375" style="17" customWidth="1"/>
    <col min="2" max="3" width="4.33203125" style="17" customWidth="1"/>
    <col min="4" max="4" width="97.77734375" style="17" customWidth="1"/>
    <col min="5" max="6" width="4.33203125" style="17" customWidth="1"/>
    <col min="7" max="16384" width="9" style="17"/>
  </cols>
  <sheetData>
    <row r="2" spans="2:7" x14ac:dyDescent="0.2">
      <c r="B2" s="127" t="s">
        <v>43</v>
      </c>
      <c r="C2" s="127"/>
      <c r="D2" s="127"/>
      <c r="E2" s="127"/>
      <c r="F2" s="16"/>
    </row>
    <row r="3" spans="2:7" x14ac:dyDescent="0.2">
      <c r="B3" s="18"/>
      <c r="C3" s="18"/>
      <c r="D3" s="18"/>
      <c r="E3" s="18"/>
      <c r="F3" s="18"/>
    </row>
    <row r="4" spans="2:7" x14ac:dyDescent="0.2">
      <c r="C4" s="128" t="s">
        <v>44</v>
      </c>
      <c r="D4" s="128"/>
      <c r="E4" s="128"/>
      <c r="F4" s="19"/>
      <c r="G4" s="19"/>
    </row>
    <row r="5" spans="2:7" x14ac:dyDescent="0.2">
      <c r="D5" s="17" t="s">
        <v>45</v>
      </c>
    </row>
    <row r="6" spans="2:7" x14ac:dyDescent="0.2">
      <c r="D6" s="17" t="s">
        <v>46</v>
      </c>
    </row>
    <row r="7" spans="2:7" x14ac:dyDescent="0.2">
      <c r="D7" s="17" t="s">
        <v>47</v>
      </c>
    </row>
    <row r="8" spans="2:7" x14ac:dyDescent="0.2">
      <c r="C8" s="128" t="s">
        <v>48</v>
      </c>
      <c r="D8" s="128"/>
      <c r="E8" s="128"/>
      <c r="F8" s="19"/>
      <c r="G8" s="19"/>
    </row>
    <row r="9" spans="2:7" x14ac:dyDescent="0.2">
      <c r="D9" s="17" t="s">
        <v>49</v>
      </c>
    </row>
    <row r="10" spans="2:7" x14ac:dyDescent="0.2">
      <c r="D10" s="17" t="s">
        <v>50</v>
      </c>
    </row>
    <row r="11" spans="2:7" x14ac:dyDescent="0.2">
      <c r="D11" s="17" t="s">
        <v>51</v>
      </c>
    </row>
    <row r="12" spans="2:7" x14ac:dyDescent="0.2">
      <c r="D12" s="17" t="s">
        <v>52</v>
      </c>
    </row>
    <row r="13" spans="2:7" x14ac:dyDescent="0.2">
      <c r="D13" s="17" t="s">
        <v>53</v>
      </c>
    </row>
    <row r="14" spans="2:7" x14ac:dyDescent="0.2">
      <c r="D14" s="17" t="s">
        <v>54</v>
      </c>
    </row>
    <row r="15" spans="2:7" x14ac:dyDescent="0.2">
      <c r="D15" s="17" t="s">
        <v>71</v>
      </c>
    </row>
    <row r="16" spans="2:7" x14ac:dyDescent="0.2">
      <c r="D16" s="17" t="s">
        <v>72</v>
      </c>
    </row>
    <row r="17" spans="3:7" x14ac:dyDescent="0.2">
      <c r="C17" s="128" t="s">
        <v>88</v>
      </c>
      <c r="D17" s="128"/>
      <c r="E17" s="128"/>
      <c r="F17" s="19"/>
      <c r="G17" s="19"/>
    </row>
    <row r="18" spans="3:7" x14ac:dyDescent="0.2">
      <c r="D18" s="17" t="s">
        <v>89</v>
      </c>
    </row>
    <row r="19" spans="3:7" x14ac:dyDescent="0.2">
      <c r="D19" s="17" t="s">
        <v>90</v>
      </c>
    </row>
    <row r="20" spans="3:7" x14ac:dyDescent="0.2">
      <c r="D20" s="17" t="s">
        <v>97</v>
      </c>
    </row>
    <row r="21" spans="3:7" x14ac:dyDescent="0.2">
      <c r="D21" s="17" t="s">
        <v>91</v>
      </c>
    </row>
    <row r="22" spans="3:7" x14ac:dyDescent="0.2">
      <c r="D22" s="17" t="s">
        <v>98</v>
      </c>
    </row>
    <row r="23" spans="3:7" x14ac:dyDescent="0.2">
      <c r="D23" s="17" t="s">
        <v>55</v>
      </c>
    </row>
    <row r="24" spans="3:7" x14ac:dyDescent="0.2">
      <c r="C24" s="17" t="s">
        <v>56</v>
      </c>
      <c r="D24" s="17" t="s">
        <v>57</v>
      </c>
    </row>
    <row r="25" spans="3:7" x14ac:dyDescent="0.2">
      <c r="D25" s="17" t="s">
        <v>58</v>
      </c>
    </row>
    <row r="26" spans="3:7" x14ac:dyDescent="0.2">
      <c r="D26" s="17" t="s">
        <v>59</v>
      </c>
    </row>
    <row r="27" spans="3:7" x14ac:dyDescent="0.2">
      <c r="D27" s="17" t="s">
        <v>60</v>
      </c>
    </row>
    <row r="28" spans="3:7" x14ac:dyDescent="0.2">
      <c r="D28" s="17" t="s">
        <v>61</v>
      </c>
    </row>
    <row r="29" spans="3:7" x14ac:dyDescent="0.2">
      <c r="D29" s="17" t="s">
        <v>62</v>
      </c>
    </row>
    <row r="30" spans="3:7" x14ac:dyDescent="0.2">
      <c r="D30" s="17" t="s">
        <v>92</v>
      </c>
    </row>
    <row r="31" spans="3:7" x14ac:dyDescent="0.2">
      <c r="D31" s="17" t="s">
        <v>93</v>
      </c>
    </row>
    <row r="32" spans="3:7" x14ac:dyDescent="0.2">
      <c r="D32" s="17" t="s">
        <v>63</v>
      </c>
    </row>
    <row r="33" spans="4:4" x14ac:dyDescent="0.2">
      <c r="D33" s="17" t="s">
        <v>94</v>
      </c>
    </row>
    <row r="34" spans="4:4" x14ac:dyDescent="0.2">
      <c r="D34" s="17" t="s">
        <v>64</v>
      </c>
    </row>
    <row r="35" spans="4:4" x14ac:dyDescent="0.2">
      <c r="D35" s="17" t="s">
        <v>95</v>
      </c>
    </row>
    <row r="36" spans="4:4" x14ac:dyDescent="0.2">
      <c r="D36" s="17" t="s">
        <v>96</v>
      </c>
    </row>
  </sheetData>
  <sheetProtection password="DDBB" sheet="1"/>
  <mergeCells count="4">
    <mergeCell ref="B2:E2"/>
    <mergeCell ref="C4:E4"/>
    <mergeCell ref="C8:E8"/>
    <mergeCell ref="C17:E17"/>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D121"/>
  <sheetViews>
    <sheetView tabSelected="1" zoomScale="85" zoomScaleNormal="85" workbookViewId="0">
      <selection activeCell="O16" sqref="O16"/>
    </sheetView>
  </sheetViews>
  <sheetFormatPr defaultColWidth="9" defaultRowHeight="13.2" x14ac:dyDescent="0.2"/>
  <cols>
    <col min="1" max="1" width="1.77734375" style="35" customWidth="1"/>
    <col min="2" max="2" width="7.33203125" style="40" customWidth="1"/>
    <col min="3" max="3" width="8.44140625" style="40" customWidth="1"/>
    <col min="4" max="4" width="10" style="35" customWidth="1"/>
    <col min="5" max="5" width="16.88671875" style="35" customWidth="1"/>
    <col min="6" max="6" width="9.44140625" style="40" customWidth="1"/>
    <col min="7" max="9" width="13.88671875" style="40" customWidth="1"/>
    <col min="10" max="13" width="9.44140625" style="36" customWidth="1"/>
    <col min="14" max="14" width="3.21875" style="39" hidden="1" customWidth="1"/>
    <col min="15" max="15" width="14.44140625" style="35" customWidth="1"/>
    <col min="16" max="20" width="9" style="40" customWidth="1"/>
    <col min="21" max="21" width="9" style="42" hidden="1" customWidth="1"/>
    <col min="22" max="28" width="7.33203125" style="39" hidden="1" customWidth="1"/>
    <col min="29" max="29" width="9" style="39" hidden="1" customWidth="1"/>
    <col min="30" max="30" width="9" style="35" hidden="1" customWidth="1"/>
    <col min="31" max="16384" width="9" style="35"/>
  </cols>
  <sheetData>
    <row r="1" spans="1:30" ht="25.5" customHeight="1" thickBot="1" x14ac:dyDescent="0.25">
      <c r="B1" s="193" t="s">
        <v>126</v>
      </c>
      <c r="C1" s="193"/>
      <c r="D1" s="193"/>
      <c r="E1" s="193"/>
      <c r="F1" s="193"/>
      <c r="G1" s="209" t="s">
        <v>36</v>
      </c>
      <c r="H1" s="209"/>
      <c r="I1" s="209"/>
      <c r="O1" s="224" t="s">
        <v>127</v>
      </c>
      <c r="P1" s="225"/>
      <c r="Q1" s="225"/>
      <c r="R1" s="225"/>
      <c r="S1" s="226"/>
      <c r="T1" s="37"/>
      <c r="U1" s="38"/>
      <c r="V1" s="38"/>
      <c r="W1" s="38"/>
      <c r="X1" s="38"/>
    </row>
    <row r="2" spans="1:30" ht="6.75" customHeight="1" thickTop="1" thickBot="1" x14ac:dyDescent="0.25">
      <c r="O2" s="227"/>
      <c r="P2" s="228"/>
      <c r="Q2" s="228"/>
      <c r="R2" s="228"/>
      <c r="S2" s="229"/>
      <c r="T2" s="37"/>
      <c r="U2" s="38"/>
      <c r="V2" s="38"/>
      <c r="W2" s="38"/>
      <c r="X2" s="38"/>
    </row>
    <row r="3" spans="1:30" ht="27" customHeight="1" x14ac:dyDescent="0.2">
      <c r="B3" s="184" t="s">
        <v>41</v>
      </c>
      <c r="C3" s="185"/>
      <c r="D3" s="194" t="s">
        <v>18</v>
      </c>
      <c r="E3" s="195"/>
      <c r="F3" s="194" t="s">
        <v>0</v>
      </c>
      <c r="G3" s="185"/>
      <c r="H3" s="195" t="s">
        <v>17</v>
      </c>
      <c r="I3" s="196"/>
      <c r="J3" s="114"/>
      <c r="K3" s="115"/>
      <c r="L3" s="115"/>
      <c r="M3" s="115"/>
      <c r="O3" s="227"/>
      <c r="P3" s="228"/>
      <c r="Q3" s="228"/>
      <c r="R3" s="228"/>
      <c r="S3" s="229"/>
      <c r="T3" s="41"/>
      <c r="U3" s="38"/>
      <c r="V3" s="42"/>
      <c r="W3" s="38"/>
      <c r="X3" s="38"/>
    </row>
    <row r="4" spans="1:30" ht="27" customHeight="1" x14ac:dyDescent="0.2">
      <c r="B4" s="201" t="s">
        <v>132</v>
      </c>
      <c r="C4" s="202"/>
      <c r="D4" s="203"/>
      <c r="E4" s="204"/>
      <c r="F4" s="203"/>
      <c r="G4" s="205"/>
      <c r="H4" s="203"/>
      <c r="I4" s="205"/>
      <c r="J4" s="116"/>
      <c r="K4" s="117"/>
      <c r="L4" s="117"/>
      <c r="M4" s="118"/>
      <c r="O4" s="227"/>
      <c r="P4" s="228"/>
      <c r="Q4" s="228"/>
      <c r="R4" s="228"/>
      <c r="S4" s="229"/>
      <c r="T4" s="37"/>
      <c r="U4" s="38"/>
      <c r="V4" s="38"/>
      <c r="W4" s="38"/>
      <c r="X4" s="38"/>
    </row>
    <row r="5" spans="1:30" ht="27" customHeight="1" thickBot="1" x14ac:dyDescent="0.25">
      <c r="B5" s="197" t="s">
        <v>1</v>
      </c>
      <c r="C5" s="43" t="s">
        <v>2</v>
      </c>
      <c r="D5" s="199"/>
      <c r="E5" s="200"/>
      <c r="F5" s="105" t="s">
        <v>113</v>
      </c>
      <c r="G5" s="182"/>
      <c r="H5" s="183"/>
      <c r="I5" s="183"/>
      <c r="J5" s="119"/>
      <c r="K5" s="120"/>
      <c r="L5" s="120"/>
      <c r="M5" s="120"/>
      <c r="O5" s="227"/>
      <c r="P5" s="228"/>
      <c r="Q5" s="228"/>
      <c r="R5" s="228"/>
      <c r="S5" s="229"/>
      <c r="T5" s="37"/>
      <c r="U5" s="38"/>
      <c r="V5" s="38"/>
      <c r="W5" s="38"/>
      <c r="X5" s="38"/>
    </row>
    <row r="6" spans="1:30" ht="27" customHeight="1" thickBot="1" x14ac:dyDescent="0.25">
      <c r="B6" s="198"/>
      <c r="C6" s="44" t="s">
        <v>3</v>
      </c>
      <c r="D6" s="206"/>
      <c r="E6" s="207"/>
      <c r="F6" s="207"/>
      <c r="G6" s="208"/>
      <c r="H6" s="191"/>
      <c r="I6" s="192"/>
      <c r="J6" s="119"/>
      <c r="K6" s="120"/>
      <c r="L6" s="120"/>
      <c r="M6" s="120"/>
      <c r="O6" s="227"/>
      <c r="P6" s="228"/>
      <c r="Q6" s="228"/>
      <c r="R6" s="228"/>
      <c r="S6" s="229"/>
      <c r="T6" s="37"/>
      <c r="U6" s="38"/>
      <c r="V6" s="38"/>
      <c r="W6" s="38"/>
      <c r="X6" s="38"/>
    </row>
    <row r="7" spans="1:30" ht="27" customHeight="1" thickBot="1" x14ac:dyDescent="0.25">
      <c r="B7" s="45" t="s">
        <v>29</v>
      </c>
      <c r="C7" s="46"/>
      <c r="D7" s="47"/>
      <c r="E7" s="47"/>
      <c r="F7" s="46"/>
      <c r="G7" s="45"/>
      <c r="H7" s="46"/>
      <c r="J7" s="121"/>
      <c r="K7" s="122"/>
      <c r="L7" s="122"/>
      <c r="M7" s="122"/>
      <c r="O7" s="230"/>
      <c r="P7" s="231"/>
      <c r="Q7" s="231"/>
      <c r="R7" s="231"/>
      <c r="S7" s="232"/>
      <c r="T7" s="48"/>
      <c r="V7" s="42"/>
      <c r="W7" s="42"/>
    </row>
    <row r="8" spans="1:30" ht="27" customHeight="1" x14ac:dyDescent="0.2">
      <c r="B8" s="210" t="s">
        <v>34</v>
      </c>
      <c r="C8" s="211"/>
      <c r="D8" s="49"/>
      <c r="E8" s="50" t="s">
        <v>125</v>
      </c>
      <c r="G8" s="51"/>
      <c r="H8" s="52"/>
      <c r="I8" s="53" t="s">
        <v>35</v>
      </c>
      <c r="J8" s="129" t="str">
        <f>IF(N8&gt;0,"レースの選び方または参加資格に誤りがあります。ご確認ください。","")</f>
        <v/>
      </c>
      <c r="K8" s="130"/>
      <c r="L8" s="130"/>
      <c r="M8" s="131"/>
      <c r="N8" s="39">
        <f>COUNTIF(N15:N114,"x")</f>
        <v>0</v>
      </c>
      <c r="O8" s="124"/>
      <c r="P8" s="124"/>
      <c r="Q8" s="124"/>
      <c r="R8" s="124"/>
      <c r="S8" s="124"/>
      <c r="T8" s="48"/>
      <c r="V8" s="42"/>
      <c r="W8" s="42"/>
    </row>
    <row r="9" spans="1:30" ht="27" customHeight="1" thickBot="1" x14ac:dyDescent="0.25">
      <c r="B9" s="54">
        <f>SUM(A15+A35+A55+A75+A95)</f>
        <v>0</v>
      </c>
      <c r="C9" s="55">
        <f>SUM(A16+A36+A56+A76+A96)</f>
        <v>0</v>
      </c>
      <c r="D9" s="49"/>
      <c r="E9" s="24">
        <v>1500</v>
      </c>
      <c r="G9" s="56"/>
      <c r="H9" s="57"/>
      <c r="I9" s="58" t="str">
        <f>IF(C9=0,"",C9*E9)</f>
        <v/>
      </c>
      <c r="J9" s="132"/>
      <c r="K9" s="133"/>
      <c r="L9" s="133"/>
      <c r="M9" s="134"/>
      <c r="N9" s="82"/>
      <c r="O9" s="125"/>
      <c r="P9" s="125"/>
      <c r="Q9" s="125"/>
      <c r="R9" s="125"/>
      <c r="S9" s="125"/>
      <c r="T9" s="48"/>
      <c r="U9" s="48"/>
      <c r="V9" s="59"/>
      <c r="W9" s="59"/>
      <c r="X9" s="59"/>
      <c r="Y9" s="60"/>
      <c r="Z9" s="60"/>
      <c r="AA9" s="60"/>
      <c r="AB9" s="60"/>
      <c r="AC9" s="60"/>
      <c r="AD9" s="60"/>
    </row>
    <row r="10" spans="1:30" ht="6.75" customHeight="1" thickBot="1" x14ac:dyDescent="0.25">
      <c r="B10" s="45"/>
      <c r="G10" s="45"/>
      <c r="U10" s="48"/>
      <c r="V10" s="59"/>
      <c r="W10" s="59"/>
      <c r="X10" s="59"/>
      <c r="Y10" s="60"/>
      <c r="Z10" s="60"/>
      <c r="AA10" s="60"/>
      <c r="AB10" s="60"/>
      <c r="AC10" s="60"/>
      <c r="AD10" s="60"/>
    </row>
    <row r="11" spans="1:30" ht="26.25" customHeight="1" x14ac:dyDescent="0.2">
      <c r="B11" s="217" t="s">
        <v>4</v>
      </c>
      <c r="C11" s="218" t="s">
        <v>5</v>
      </c>
      <c r="D11" s="220" t="s">
        <v>119</v>
      </c>
      <c r="E11" s="61" t="s">
        <v>2</v>
      </c>
      <c r="F11" s="177" t="s">
        <v>6</v>
      </c>
      <c r="G11" s="177" t="s">
        <v>32</v>
      </c>
      <c r="H11" s="177"/>
      <c r="I11" s="178"/>
      <c r="J11" s="153" t="s">
        <v>120</v>
      </c>
      <c r="K11" s="154"/>
      <c r="L11" s="154"/>
      <c r="M11" s="155"/>
      <c r="O11" s="165" t="s">
        <v>133</v>
      </c>
      <c r="P11" s="166"/>
      <c r="Q11" s="166"/>
      <c r="R11" s="166"/>
      <c r="S11" s="167"/>
      <c r="T11" s="62"/>
      <c r="U11" s="63"/>
      <c r="V11" s="59"/>
      <c r="W11" s="60"/>
      <c r="X11" s="60"/>
      <c r="Y11" s="60"/>
      <c r="Z11" s="60"/>
      <c r="AA11" s="60"/>
      <c r="AB11" s="60"/>
      <c r="AC11" s="60"/>
      <c r="AD11" s="60"/>
    </row>
    <row r="12" spans="1:30" ht="26.25" customHeight="1" thickBot="1" x14ac:dyDescent="0.25">
      <c r="B12" s="198"/>
      <c r="C12" s="219"/>
      <c r="D12" s="221"/>
      <c r="E12" s="64" t="s">
        <v>7</v>
      </c>
      <c r="F12" s="186"/>
      <c r="G12" s="179" t="s">
        <v>33</v>
      </c>
      <c r="H12" s="180"/>
      <c r="I12" s="181"/>
      <c r="J12" s="156"/>
      <c r="K12" s="157"/>
      <c r="L12" s="157"/>
      <c r="M12" s="158"/>
      <c r="O12" s="168"/>
      <c r="P12" s="169"/>
      <c r="Q12" s="169"/>
      <c r="R12" s="169"/>
      <c r="S12" s="170"/>
      <c r="T12" s="65"/>
      <c r="U12" s="66">
        <v>1</v>
      </c>
      <c r="V12" s="59"/>
      <c r="W12" s="60" t="s">
        <v>19</v>
      </c>
      <c r="X12" s="60"/>
      <c r="Y12" s="60" t="s">
        <v>8</v>
      </c>
      <c r="Z12" s="60" t="s">
        <v>15</v>
      </c>
      <c r="AA12" s="60" t="s">
        <v>16</v>
      </c>
      <c r="AB12" s="60" t="s">
        <v>68</v>
      </c>
      <c r="AC12" s="60" t="s">
        <v>121</v>
      </c>
      <c r="AD12" s="60" t="s">
        <v>122</v>
      </c>
    </row>
    <row r="13" spans="1:30" ht="26.25" customHeight="1" x14ac:dyDescent="0.2">
      <c r="B13" s="212" t="s">
        <v>9</v>
      </c>
      <c r="C13" s="214" t="s">
        <v>16</v>
      </c>
      <c r="D13" s="216">
        <v>999</v>
      </c>
      <c r="E13" s="67" t="s">
        <v>39</v>
      </c>
      <c r="F13" s="187">
        <v>3</v>
      </c>
      <c r="G13" s="126" t="s">
        <v>129</v>
      </c>
      <c r="H13" s="126" t="s">
        <v>130</v>
      </c>
      <c r="I13" s="126" t="s">
        <v>131</v>
      </c>
      <c r="J13" s="159" t="s">
        <v>128</v>
      </c>
      <c r="K13" s="160"/>
      <c r="L13" s="160"/>
      <c r="M13" s="161"/>
      <c r="O13" s="168"/>
      <c r="P13" s="169"/>
      <c r="Q13" s="169"/>
      <c r="R13" s="169"/>
      <c r="S13" s="170"/>
      <c r="T13" s="65"/>
      <c r="U13" s="66">
        <v>2</v>
      </c>
      <c r="V13" s="59">
        <v>1000</v>
      </c>
      <c r="W13" s="60" t="s">
        <v>20</v>
      </c>
      <c r="X13" s="60"/>
      <c r="Y13" s="60"/>
      <c r="Z13" s="60" t="s">
        <v>73</v>
      </c>
      <c r="AA13" s="60" t="s">
        <v>82</v>
      </c>
      <c r="AB13" s="60" t="s">
        <v>73</v>
      </c>
      <c r="AC13" s="60" t="s">
        <v>123</v>
      </c>
      <c r="AD13" s="60" t="s">
        <v>123</v>
      </c>
    </row>
    <row r="14" spans="1:30" ht="26.25" customHeight="1" x14ac:dyDescent="0.2">
      <c r="B14" s="213"/>
      <c r="C14" s="215"/>
      <c r="D14" s="215"/>
      <c r="E14" s="68" t="s">
        <v>40</v>
      </c>
      <c r="F14" s="188"/>
      <c r="G14" s="28">
        <v>1150</v>
      </c>
      <c r="H14" s="106">
        <v>3900</v>
      </c>
      <c r="I14" s="123">
        <v>5100</v>
      </c>
      <c r="J14" s="162"/>
      <c r="K14" s="163"/>
      <c r="L14" s="163"/>
      <c r="M14" s="164"/>
      <c r="O14" s="168"/>
      <c r="P14" s="169"/>
      <c r="Q14" s="169"/>
      <c r="R14" s="169"/>
      <c r="S14" s="170"/>
      <c r="T14" s="65"/>
      <c r="U14" s="66">
        <v>3</v>
      </c>
      <c r="V14" s="59"/>
      <c r="W14" s="60" t="s">
        <v>21</v>
      </c>
      <c r="X14" s="60"/>
      <c r="Y14" s="60"/>
      <c r="Z14" s="60" t="s">
        <v>74</v>
      </c>
      <c r="AA14" s="60" t="s">
        <v>76</v>
      </c>
      <c r="AB14" s="60" t="s">
        <v>74</v>
      </c>
      <c r="AC14" s="60"/>
      <c r="AD14" s="60"/>
    </row>
    <row r="15" spans="1:30" ht="27" customHeight="1" thickBot="1" x14ac:dyDescent="0.25">
      <c r="A15" s="39">
        <f>COUNTA(E15,E17,E19,E21,E23,E25,E27,E29,E31,E33)</f>
        <v>0</v>
      </c>
      <c r="B15" s="189">
        <v>1</v>
      </c>
      <c r="C15" s="190"/>
      <c r="D15" s="190"/>
      <c r="E15" s="29"/>
      <c r="F15" s="174"/>
      <c r="G15" s="30"/>
      <c r="H15" s="30"/>
      <c r="I15" s="30"/>
      <c r="J15" s="135"/>
      <c r="K15" s="136"/>
      <c r="L15" s="136"/>
      <c r="M15" s="137"/>
      <c r="N15" s="39" t="str">
        <f>IF(AND(J15="(１) 北信地区在住の者。（一般）",J16=""),"x","")</f>
        <v/>
      </c>
      <c r="O15" s="171"/>
      <c r="P15" s="172"/>
      <c r="Q15" s="172"/>
      <c r="R15" s="172"/>
      <c r="S15" s="173"/>
      <c r="T15" s="65"/>
      <c r="U15" s="66"/>
      <c r="V15" s="59"/>
      <c r="W15" s="60"/>
      <c r="X15" s="60"/>
      <c r="Y15" s="60"/>
      <c r="Z15" s="60" t="s">
        <v>75</v>
      </c>
      <c r="AA15" s="60" t="s">
        <v>77</v>
      </c>
      <c r="AB15" s="60" t="s">
        <v>75</v>
      </c>
      <c r="AC15" s="60"/>
      <c r="AD15" s="60"/>
    </row>
    <row r="16" spans="1:30" ht="27" customHeight="1" x14ac:dyDescent="0.2">
      <c r="A16" s="69">
        <f>COUNTA(G15,I15,G17,I17,G19,I19,G21,I21,G23,I23,G25,I25,G27,I27,G29,I29,G31,I31,G33,I33,H15,H17,H19,H21,H23,H25,H27,H29,H31,H33)</f>
        <v>0</v>
      </c>
      <c r="B16" s="189"/>
      <c r="C16" s="190"/>
      <c r="D16" s="190"/>
      <c r="E16" s="31"/>
      <c r="F16" s="176"/>
      <c r="G16" s="32"/>
      <c r="H16" s="32"/>
      <c r="I16" s="32"/>
      <c r="J16" s="138"/>
      <c r="K16" s="139"/>
      <c r="L16" s="139"/>
      <c r="M16" s="140"/>
      <c r="N16" s="39" t="str">
        <f>IF(AND(G15="",H15="二次レース"),"x","")</f>
        <v/>
      </c>
      <c r="O16" s="108"/>
      <c r="P16" s="27"/>
      <c r="Q16" s="27"/>
      <c r="R16" s="27"/>
      <c r="S16" s="62"/>
      <c r="T16" s="65"/>
      <c r="U16" s="66"/>
      <c r="V16" s="59"/>
      <c r="W16" s="60"/>
      <c r="X16" s="60"/>
      <c r="Y16" s="60"/>
      <c r="Z16" s="60"/>
      <c r="AA16" s="60"/>
      <c r="AB16" s="60"/>
      <c r="AC16" s="60"/>
      <c r="AD16" s="60"/>
    </row>
    <row r="17" spans="1:30" ht="27" customHeight="1" x14ac:dyDescent="0.2">
      <c r="B17" s="189">
        <v>2</v>
      </c>
      <c r="C17" s="190"/>
      <c r="D17" s="190"/>
      <c r="E17" s="29"/>
      <c r="F17" s="174"/>
      <c r="G17" s="30"/>
      <c r="H17" s="30"/>
      <c r="I17" s="30"/>
      <c r="J17" s="135"/>
      <c r="K17" s="136"/>
      <c r="L17" s="136"/>
      <c r="M17" s="137"/>
      <c r="N17" s="39" t="str">
        <f>IF(AND(J17="(１) 北信地区在住の者。（一般）",J18=""),"x","")</f>
        <v/>
      </c>
      <c r="O17" s="109"/>
      <c r="P17" s="27"/>
      <c r="Q17" s="27"/>
      <c r="R17" s="27"/>
      <c r="S17" s="70"/>
      <c r="T17" s="65"/>
      <c r="U17" s="66"/>
      <c r="V17" s="59"/>
      <c r="W17" s="60"/>
      <c r="X17" s="60"/>
      <c r="Y17" s="60"/>
      <c r="Z17" s="60"/>
      <c r="AA17" s="60"/>
      <c r="AB17" s="60"/>
      <c r="AC17" s="60"/>
      <c r="AD17" s="60"/>
    </row>
    <row r="18" spans="1:30" ht="27" customHeight="1" x14ac:dyDescent="0.2">
      <c r="A18" s="69"/>
      <c r="B18" s="189"/>
      <c r="C18" s="190"/>
      <c r="D18" s="190"/>
      <c r="E18" s="31"/>
      <c r="F18" s="176"/>
      <c r="G18" s="32"/>
      <c r="H18" s="32"/>
      <c r="I18" s="32"/>
      <c r="J18" s="138"/>
      <c r="K18" s="139"/>
      <c r="L18" s="139"/>
      <c r="M18" s="140"/>
      <c r="N18" s="39" t="str">
        <f>IF(AND(G17="",H17="二次レース"),"x","")</f>
        <v/>
      </c>
      <c r="O18" s="74"/>
      <c r="P18" s="107"/>
      <c r="Q18" s="107"/>
      <c r="R18" s="110"/>
      <c r="S18" s="70"/>
      <c r="T18" s="65"/>
      <c r="U18" s="66"/>
      <c r="V18" s="59"/>
      <c r="W18" s="60"/>
      <c r="X18" s="60"/>
      <c r="Y18" s="60"/>
      <c r="Z18" s="60"/>
      <c r="AA18" s="60"/>
      <c r="AB18" s="60"/>
      <c r="AC18" s="60"/>
      <c r="AD18" s="60"/>
    </row>
    <row r="19" spans="1:30" ht="27" customHeight="1" x14ac:dyDescent="0.2">
      <c r="B19" s="189">
        <v>3</v>
      </c>
      <c r="C19" s="190"/>
      <c r="D19" s="190"/>
      <c r="E19" s="29"/>
      <c r="F19" s="174"/>
      <c r="G19" s="30"/>
      <c r="H19" s="30"/>
      <c r="I19" s="30"/>
      <c r="J19" s="135"/>
      <c r="K19" s="136"/>
      <c r="L19" s="136"/>
      <c r="M19" s="137"/>
      <c r="N19" s="39" t="str">
        <f>IF(AND(J19="(１) 北信地区在住の者。（一般）",J20=""),"x","")</f>
        <v/>
      </c>
      <c r="O19" s="74"/>
      <c r="P19" s="107"/>
      <c r="Q19" s="107"/>
      <c r="R19" s="110"/>
      <c r="S19" s="70"/>
      <c r="T19" s="65"/>
      <c r="U19" s="66"/>
      <c r="V19" s="59"/>
      <c r="W19" s="60"/>
      <c r="X19" s="60"/>
      <c r="Y19" s="60"/>
      <c r="Z19" s="60" t="s">
        <v>83</v>
      </c>
      <c r="AA19" s="60" t="s">
        <v>84</v>
      </c>
      <c r="AB19" s="60"/>
      <c r="AC19" s="60"/>
      <c r="AD19" s="60"/>
    </row>
    <row r="20" spans="1:30" ht="27" customHeight="1" x14ac:dyDescent="0.2">
      <c r="A20" s="69"/>
      <c r="B20" s="189"/>
      <c r="C20" s="190"/>
      <c r="D20" s="190"/>
      <c r="E20" s="31"/>
      <c r="F20" s="176"/>
      <c r="G20" s="32"/>
      <c r="H20" s="32"/>
      <c r="I20" s="32"/>
      <c r="J20" s="138"/>
      <c r="K20" s="139"/>
      <c r="L20" s="139"/>
      <c r="M20" s="140"/>
      <c r="N20" s="39" t="str">
        <f>IF(AND(G19="",H19="二次レース"),"x","")</f>
        <v/>
      </c>
      <c r="O20" s="74"/>
      <c r="P20" s="107"/>
      <c r="Q20" s="107"/>
      <c r="R20" s="110"/>
      <c r="S20" s="70"/>
      <c r="T20" s="65"/>
      <c r="U20" s="66"/>
      <c r="V20" s="59"/>
      <c r="W20" s="60"/>
      <c r="X20" s="60"/>
      <c r="Y20" s="60"/>
      <c r="Z20" s="60" t="s">
        <v>85</v>
      </c>
      <c r="AA20" s="60" t="s">
        <v>86</v>
      </c>
      <c r="AB20" s="60"/>
      <c r="AC20" s="60"/>
      <c r="AD20" s="60"/>
    </row>
    <row r="21" spans="1:30" ht="27" customHeight="1" x14ac:dyDescent="0.2">
      <c r="B21" s="189">
        <v>4</v>
      </c>
      <c r="C21" s="190"/>
      <c r="D21" s="190"/>
      <c r="E21" s="29"/>
      <c r="F21" s="174"/>
      <c r="G21" s="30"/>
      <c r="H21" s="30"/>
      <c r="I21" s="30"/>
      <c r="J21" s="135"/>
      <c r="K21" s="136"/>
      <c r="L21" s="136"/>
      <c r="M21" s="137"/>
      <c r="N21" s="39" t="str">
        <f>IF(AND(J21="(１) 北信地区在住の者。（一般）",J22=""),"x","")</f>
        <v/>
      </c>
      <c r="O21" s="74"/>
      <c r="P21" s="107"/>
      <c r="Q21" s="107"/>
      <c r="R21" s="110"/>
      <c r="S21" s="70"/>
      <c r="T21" s="65"/>
      <c r="U21" s="59"/>
      <c r="V21" s="59"/>
      <c r="W21" s="60"/>
      <c r="X21" s="60"/>
      <c r="Y21" s="60"/>
      <c r="Z21" s="60" t="s">
        <v>65</v>
      </c>
      <c r="AA21" s="60" t="s">
        <v>65</v>
      </c>
      <c r="AB21" s="60"/>
      <c r="AC21" s="60"/>
      <c r="AD21" s="60"/>
    </row>
    <row r="22" spans="1:30" ht="27" customHeight="1" x14ac:dyDescent="0.2">
      <c r="A22" s="69"/>
      <c r="B22" s="189"/>
      <c r="C22" s="190"/>
      <c r="D22" s="190"/>
      <c r="E22" s="31"/>
      <c r="F22" s="176"/>
      <c r="G22" s="32"/>
      <c r="H22" s="32"/>
      <c r="I22" s="32"/>
      <c r="J22" s="138"/>
      <c r="K22" s="139"/>
      <c r="L22" s="139"/>
      <c r="M22" s="140"/>
      <c r="N22" s="39" t="str">
        <f>IF(AND(G21="",H21="二次レース"),"x","")</f>
        <v/>
      </c>
      <c r="O22" s="74"/>
      <c r="P22" s="107"/>
      <c r="Q22" s="107"/>
      <c r="R22" s="110"/>
      <c r="S22" s="70"/>
      <c r="T22" s="65"/>
      <c r="U22" s="71"/>
      <c r="V22" s="59"/>
      <c r="W22" s="60"/>
      <c r="X22" s="60"/>
      <c r="Y22" s="60"/>
      <c r="Z22" s="60" t="s">
        <v>66</v>
      </c>
      <c r="AA22" s="60" t="s">
        <v>66</v>
      </c>
      <c r="AB22" s="60"/>
      <c r="AC22" s="60"/>
      <c r="AD22" s="60"/>
    </row>
    <row r="23" spans="1:30" ht="27" customHeight="1" x14ac:dyDescent="0.2">
      <c r="B23" s="189">
        <v>5</v>
      </c>
      <c r="C23" s="190"/>
      <c r="D23" s="190"/>
      <c r="E23" s="29"/>
      <c r="F23" s="174"/>
      <c r="G23" s="30"/>
      <c r="H23" s="30"/>
      <c r="I23" s="30"/>
      <c r="J23" s="135"/>
      <c r="K23" s="136"/>
      <c r="L23" s="136"/>
      <c r="M23" s="137"/>
      <c r="N23" s="39" t="str">
        <f>IF(AND(J23="(１) 北信地区在住の者。（一般）",J24=""),"x","")</f>
        <v/>
      </c>
      <c r="O23" s="74"/>
      <c r="P23" s="111"/>
      <c r="Q23" s="107"/>
      <c r="R23" s="110"/>
      <c r="S23" s="70"/>
      <c r="T23" s="65"/>
      <c r="U23" s="59"/>
      <c r="V23" s="59"/>
      <c r="W23" s="60"/>
      <c r="X23" s="60"/>
      <c r="Y23" s="60"/>
      <c r="Z23" s="60" t="s">
        <v>28</v>
      </c>
      <c r="AA23" s="60" t="s">
        <v>28</v>
      </c>
      <c r="AB23" s="60"/>
      <c r="AC23" s="60"/>
      <c r="AD23" s="60"/>
    </row>
    <row r="24" spans="1:30" ht="27" customHeight="1" x14ac:dyDescent="0.2">
      <c r="A24" s="69"/>
      <c r="B24" s="189"/>
      <c r="C24" s="190"/>
      <c r="D24" s="190"/>
      <c r="E24" s="31"/>
      <c r="F24" s="176"/>
      <c r="G24" s="32"/>
      <c r="H24" s="32"/>
      <c r="I24" s="32"/>
      <c r="J24" s="138"/>
      <c r="K24" s="139"/>
      <c r="L24" s="139"/>
      <c r="M24" s="140"/>
      <c r="N24" s="39" t="str">
        <f>IF(AND(G23="",H23="二次レース"),"x","")</f>
        <v/>
      </c>
      <c r="O24" s="74"/>
      <c r="P24" s="107"/>
      <c r="Q24" s="112"/>
      <c r="R24" s="110"/>
      <c r="S24" s="70"/>
      <c r="T24" s="72"/>
      <c r="U24" s="59"/>
      <c r="V24" s="59"/>
      <c r="W24" s="60"/>
      <c r="X24" s="60"/>
      <c r="Y24" s="60"/>
      <c r="Z24" s="60" t="s">
        <v>67</v>
      </c>
      <c r="AA24" s="60" t="s">
        <v>67</v>
      </c>
      <c r="AB24" s="60"/>
      <c r="AC24" s="60"/>
      <c r="AD24" s="60"/>
    </row>
    <row r="25" spans="1:30" ht="27" customHeight="1" x14ac:dyDescent="0.2">
      <c r="B25" s="189">
        <v>6</v>
      </c>
      <c r="C25" s="190"/>
      <c r="D25" s="190"/>
      <c r="E25" s="29"/>
      <c r="F25" s="174"/>
      <c r="G25" s="30"/>
      <c r="H25" s="30"/>
      <c r="I25" s="30"/>
      <c r="J25" s="135"/>
      <c r="K25" s="136"/>
      <c r="L25" s="136"/>
      <c r="M25" s="137"/>
      <c r="N25" s="39" t="str">
        <f>IF(AND(J25="(１) 北信地区在住の者。（一般）",J26=""),"x","")</f>
        <v/>
      </c>
      <c r="O25" s="74"/>
      <c r="P25" s="111"/>
      <c r="Q25" s="107"/>
      <c r="R25" s="110"/>
      <c r="S25" s="70"/>
      <c r="T25" s="35"/>
      <c r="U25" s="60"/>
      <c r="V25" s="60"/>
      <c r="W25" s="60"/>
      <c r="X25" s="60"/>
      <c r="Y25" s="60"/>
      <c r="Z25" s="60" t="s">
        <v>81</v>
      </c>
      <c r="AA25" s="60" t="s">
        <v>82</v>
      </c>
      <c r="AB25" s="60"/>
      <c r="AC25" s="60"/>
      <c r="AD25" s="60"/>
    </row>
    <row r="26" spans="1:30" ht="27" customHeight="1" x14ac:dyDescent="0.2">
      <c r="A26" s="69"/>
      <c r="B26" s="189"/>
      <c r="C26" s="190"/>
      <c r="D26" s="190"/>
      <c r="E26" s="31"/>
      <c r="F26" s="176"/>
      <c r="G26" s="32"/>
      <c r="H26" s="32"/>
      <c r="I26" s="32"/>
      <c r="J26" s="138"/>
      <c r="K26" s="139"/>
      <c r="L26" s="139"/>
      <c r="M26" s="140"/>
      <c r="N26" s="39" t="str">
        <f>IF(AND(G25="",H25="二次レース"),"x","")</f>
        <v/>
      </c>
      <c r="O26" s="74"/>
      <c r="P26" s="107"/>
      <c r="Q26" s="111"/>
      <c r="R26" s="110"/>
      <c r="S26" s="70"/>
      <c r="T26" s="35"/>
      <c r="U26" s="60"/>
      <c r="V26" s="60"/>
      <c r="W26" s="60"/>
      <c r="X26" s="60"/>
      <c r="Y26" s="60"/>
      <c r="Z26" s="60" t="s">
        <v>79</v>
      </c>
      <c r="AA26" s="60" t="s">
        <v>76</v>
      </c>
      <c r="AB26" s="60"/>
      <c r="AC26" s="60"/>
      <c r="AD26" s="60"/>
    </row>
    <row r="27" spans="1:30" ht="27" customHeight="1" x14ac:dyDescent="0.2">
      <c r="B27" s="189">
        <v>7</v>
      </c>
      <c r="C27" s="190"/>
      <c r="D27" s="190"/>
      <c r="E27" s="29"/>
      <c r="F27" s="174"/>
      <c r="G27" s="30"/>
      <c r="H27" s="30"/>
      <c r="I27" s="30"/>
      <c r="J27" s="135"/>
      <c r="K27" s="136"/>
      <c r="L27" s="136"/>
      <c r="M27" s="137"/>
      <c r="N27" s="39" t="str">
        <f>IF(AND(J27="(１) 北信地区在住の者。（一般）",J28=""),"x","")</f>
        <v/>
      </c>
      <c r="O27" s="74"/>
      <c r="P27" s="107"/>
      <c r="Q27" s="107"/>
      <c r="R27" s="110"/>
      <c r="S27" s="70"/>
      <c r="T27" s="35"/>
      <c r="U27" s="48"/>
      <c r="V27" s="60"/>
      <c r="W27" s="60"/>
      <c r="X27" s="60"/>
      <c r="Y27" s="60"/>
      <c r="Z27" s="60" t="s">
        <v>87</v>
      </c>
      <c r="AA27" s="60" t="s">
        <v>77</v>
      </c>
      <c r="AB27" s="60"/>
      <c r="AC27" s="60"/>
      <c r="AD27" s="60"/>
    </row>
    <row r="28" spans="1:30" ht="27" customHeight="1" x14ac:dyDescent="0.2">
      <c r="A28" s="69"/>
      <c r="B28" s="189"/>
      <c r="C28" s="190"/>
      <c r="D28" s="190"/>
      <c r="E28" s="31"/>
      <c r="F28" s="176"/>
      <c r="G28" s="32"/>
      <c r="H28" s="32"/>
      <c r="I28" s="32"/>
      <c r="J28" s="138"/>
      <c r="K28" s="139"/>
      <c r="L28" s="139"/>
      <c r="M28" s="140"/>
      <c r="N28" s="39" t="str">
        <f>IF(AND(G27="",H27="二次レース"),"x","")</f>
        <v/>
      </c>
      <c r="O28" s="74"/>
      <c r="P28" s="107"/>
      <c r="Q28" s="107"/>
      <c r="R28" s="110"/>
      <c r="S28" s="70"/>
      <c r="T28" s="35"/>
      <c r="U28" s="48"/>
      <c r="V28" s="60"/>
      <c r="W28" s="60"/>
      <c r="X28" s="60"/>
      <c r="Y28" s="60"/>
      <c r="Z28" s="60" t="s">
        <v>80</v>
      </c>
      <c r="AA28" s="60" t="s">
        <v>78</v>
      </c>
      <c r="AB28" s="60"/>
      <c r="AC28" s="60"/>
      <c r="AD28" s="60"/>
    </row>
    <row r="29" spans="1:30" ht="27" customHeight="1" x14ac:dyDescent="0.2">
      <c r="B29" s="189">
        <v>8</v>
      </c>
      <c r="C29" s="190"/>
      <c r="D29" s="190"/>
      <c r="E29" s="29"/>
      <c r="F29" s="174"/>
      <c r="G29" s="30"/>
      <c r="H29" s="30"/>
      <c r="I29" s="30"/>
      <c r="J29" s="135"/>
      <c r="K29" s="136"/>
      <c r="L29" s="136"/>
      <c r="M29" s="137"/>
      <c r="N29" s="39" t="str">
        <f>IF(AND(J29="(１) 北信地区在住の者。（一般）",J30=""),"x","")</f>
        <v/>
      </c>
      <c r="O29" s="74"/>
      <c r="P29" s="107"/>
      <c r="Q29" s="107"/>
      <c r="R29" s="110"/>
      <c r="T29" s="35"/>
      <c r="U29" s="48"/>
      <c r="V29" s="60" t="s">
        <v>124</v>
      </c>
      <c r="W29" s="60"/>
      <c r="X29" s="60"/>
      <c r="Y29" s="60"/>
      <c r="Z29" s="60"/>
      <c r="AA29" s="60"/>
      <c r="AB29" s="60"/>
      <c r="AC29" s="60"/>
      <c r="AD29" s="60"/>
    </row>
    <row r="30" spans="1:30" ht="27" customHeight="1" x14ac:dyDescent="0.2">
      <c r="A30" s="69"/>
      <c r="B30" s="189"/>
      <c r="C30" s="190"/>
      <c r="D30" s="190"/>
      <c r="E30" s="31"/>
      <c r="F30" s="176"/>
      <c r="G30" s="32"/>
      <c r="H30" s="32"/>
      <c r="I30" s="32"/>
      <c r="J30" s="138"/>
      <c r="K30" s="139"/>
      <c r="L30" s="139"/>
      <c r="M30" s="140"/>
      <c r="N30" s="39" t="str">
        <f>IF(AND(G29="",H29="二次レース"),"x","")</f>
        <v/>
      </c>
      <c r="O30" s="74"/>
      <c r="P30" s="107"/>
      <c r="Q30" s="107"/>
      <c r="R30" s="110"/>
      <c r="T30" s="35"/>
      <c r="U30" s="48"/>
      <c r="V30" s="60"/>
      <c r="W30" s="60"/>
      <c r="X30" s="60"/>
      <c r="Y30" s="60"/>
      <c r="Z30" s="60"/>
      <c r="AA30" s="60"/>
      <c r="AB30" s="60"/>
      <c r="AC30" s="60"/>
      <c r="AD30" s="60"/>
    </row>
    <row r="31" spans="1:30" ht="27" customHeight="1" x14ac:dyDescent="0.2">
      <c r="B31" s="189">
        <v>9</v>
      </c>
      <c r="C31" s="190"/>
      <c r="D31" s="190"/>
      <c r="E31" s="29"/>
      <c r="F31" s="174"/>
      <c r="G31" s="30"/>
      <c r="H31" s="30"/>
      <c r="I31" s="30"/>
      <c r="J31" s="135"/>
      <c r="K31" s="136"/>
      <c r="L31" s="136"/>
      <c r="M31" s="137"/>
      <c r="N31" s="39" t="str">
        <f>IF(AND(J31="(１) 北信地区在住の者。（一般）",J32=""),"x","")</f>
        <v/>
      </c>
      <c r="O31" s="74"/>
      <c r="P31" s="107"/>
      <c r="Q31" s="107"/>
      <c r="R31" s="110"/>
      <c r="T31" s="35"/>
      <c r="U31" s="60"/>
      <c r="V31" s="60"/>
      <c r="W31" s="60"/>
      <c r="X31" s="60"/>
      <c r="Y31" s="60"/>
      <c r="Z31" s="60"/>
      <c r="AA31" s="60"/>
      <c r="AB31" s="60"/>
      <c r="AC31" s="60"/>
      <c r="AD31" s="60"/>
    </row>
    <row r="32" spans="1:30" ht="27" customHeight="1" x14ac:dyDescent="0.2">
      <c r="A32" s="69"/>
      <c r="B32" s="189"/>
      <c r="C32" s="190"/>
      <c r="D32" s="190"/>
      <c r="E32" s="31"/>
      <c r="F32" s="176"/>
      <c r="G32" s="32"/>
      <c r="H32" s="32"/>
      <c r="I32" s="32"/>
      <c r="J32" s="138"/>
      <c r="K32" s="139"/>
      <c r="L32" s="139"/>
      <c r="M32" s="140"/>
      <c r="N32" s="39" t="str">
        <f>IF(AND(G31="",H31="二次レース"),"x","")</f>
        <v/>
      </c>
      <c r="O32" s="74"/>
      <c r="P32" s="107"/>
      <c r="Q32" s="107"/>
      <c r="R32" s="110"/>
      <c r="T32" s="35"/>
      <c r="U32" s="48"/>
      <c r="V32" s="60"/>
      <c r="W32" s="60"/>
      <c r="X32" s="60"/>
      <c r="Y32" s="60"/>
      <c r="Z32" s="60"/>
      <c r="AA32" s="60"/>
      <c r="AB32" s="60"/>
      <c r="AC32" s="60"/>
      <c r="AD32" s="60"/>
    </row>
    <row r="33" spans="1:30" ht="27" customHeight="1" x14ac:dyDescent="0.2">
      <c r="B33" s="189">
        <v>10</v>
      </c>
      <c r="C33" s="190"/>
      <c r="D33" s="190"/>
      <c r="E33" s="29"/>
      <c r="F33" s="174"/>
      <c r="G33" s="30"/>
      <c r="H33" s="30"/>
      <c r="I33" s="30"/>
      <c r="J33" s="135"/>
      <c r="K33" s="136"/>
      <c r="L33" s="136"/>
      <c r="M33" s="137"/>
      <c r="N33" s="39" t="str">
        <f>IF(AND(J33="(１) 北信地区在住の者。（一般）",J34=""),"x","")</f>
        <v/>
      </c>
      <c r="O33" s="74"/>
      <c r="P33" s="111"/>
      <c r="Q33" s="112"/>
      <c r="R33" s="113"/>
      <c r="T33" s="35"/>
      <c r="U33" s="60"/>
      <c r="V33" s="60"/>
      <c r="W33" s="60"/>
      <c r="X33" s="60"/>
      <c r="Y33" s="60"/>
      <c r="Z33" s="60"/>
      <c r="AA33" s="60"/>
      <c r="AB33" s="60"/>
      <c r="AC33" s="60"/>
      <c r="AD33" s="60"/>
    </row>
    <row r="34" spans="1:30" ht="27" customHeight="1" thickBot="1" x14ac:dyDescent="0.25">
      <c r="A34" s="69"/>
      <c r="B34" s="198"/>
      <c r="C34" s="222"/>
      <c r="D34" s="222"/>
      <c r="E34" s="33"/>
      <c r="F34" s="175"/>
      <c r="G34" s="34"/>
      <c r="H34" s="34"/>
      <c r="I34" s="34"/>
      <c r="J34" s="150"/>
      <c r="K34" s="151"/>
      <c r="L34" s="151"/>
      <c r="M34" s="152"/>
      <c r="N34" s="39" t="str">
        <f>IF(AND(G33="",H33="二次レース"),"x","")</f>
        <v/>
      </c>
      <c r="O34" s="74"/>
      <c r="P34" s="107"/>
      <c r="Q34" s="107"/>
      <c r="R34" s="110"/>
      <c r="T34" s="35"/>
      <c r="U34" s="39"/>
      <c r="V34" s="60"/>
    </row>
    <row r="35" spans="1:30" ht="27" customHeight="1" x14ac:dyDescent="0.2">
      <c r="A35" s="39">
        <f>COUNTA(E35,E37,E39,E41,E43,E45,E47,E49,E51,E53)</f>
        <v>0</v>
      </c>
      <c r="B35" s="189">
        <v>11</v>
      </c>
      <c r="C35" s="223"/>
      <c r="D35" s="190"/>
      <c r="E35" s="29"/>
      <c r="F35" s="174"/>
      <c r="G35" s="30"/>
      <c r="H35" s="30"/>
      <c r="I35" s="30"/>
      <c r="J35" s="144"/>
      <c r="K35" s="145"/>
      <c r="L35" s="145"/>
      <c r="M35" s="146"/>
      <c r="N35" s="39" t="str">
        <f>IF(AND(J35="(１) 北信地区在住の者。（一般）",J36=""),"x","")</f>
        <v/>
      </c>
      <c r="O35" s="74"/>
      <c r="P35" s="111"/>
      <c r="Q35" s="112"/>
      <c r="R35" s="113"/>
      <c r="T35" s="73"/>
      <c r="U35" s="39"/>
      <c r="V35" s="60"/>
    </row>
    <row r="36" spans="1:30" ht="27" customHeight="1" x14ac:dyDescent="0.2">
      <c r="A36" s="69">
        <f>COUNTA(G35,I35,G37,I37,G39,I39,G41,I41,G43,I43,G45,I45,G47,I47,G49,I49,G51,I51,G53,I53,H35,H37,H39,H41,H43,H45,H47,H49,H51,H53)</f>
        <v>0</v>
      </c>
      <c r="B36" s="189"/>
      <c r="C36" s="190"/>
      <c r="D36" s="190"/>
      <c r="E36" s="31"/>
      <c r="F36" s="176"/>
      <c r="G36" s="32"/>
      <c r="H36" s="32"/>
      <c r="I36" s="32"/>
      <c r="J36" s="138"/>
      <c r="K36" s="139"/>
      <c r="L36" s="139"/>
      <c r="M36" s="140"/>
      <c r="N36" s="39" t="str">
        <f>IF(AND(G35="",H35="二次レース"),"x","")</f>
        <v/>
      </c>
      <c r="O36" s="74"/>
      <c r="P36" s="107"/>
      <c r="Q36" s="107"/>
      <c r="R36" s="110"/>
      <c r="T36" s="73"/>
      <c r="U36" s="39"/>
      <c r="V36" s="60"/>
    </row>
    <row r="37" spans="1:30" ht="27" customHeight="1" x14ac:dyDescent="0.2">
      <c r="B37" s="189">
        <v>12</v>
      </c>
      <c r="C37" s="190"/>
      <c r="D37" s="190"/>
      <c r="E37" s="29"/>
      <c r="F37" s="174"/>
      <c r="G37" s="30"/>
      <c r="H37" s="30"/>
      <c r="I37" s="30"/>
      <c r="J37" s="135"/>
      <c r="K37" s="136"/>
      <c r="L37" s="136"/>
      <c r="M37" s="137"/>
      <c r="N37" s="39" t="str">
        <f>IF(AND(J37="(１) 北信地区在住の者。（一般）",J38=""),"x","")</f>
        <v/>
      </c>
      <c r="O37" s="74"/>
      <c r="P37" s="112"/>
      <c r="Q37" s="111"/>
      <c r="R37" s="113"/>
      <c r="T37" s="73"/>
      <c r="U37" s="39"/>
    </row>
    <row r="38" spans="1:30" ht="27" customHeight="1" x14ac:dyDescent="0.2">
      <c r="A38" s="69"/>
      <c r="B38" s="189"/>
      <c r="C38" s="190"/>
      <c r="D38" s="190"/>
      <c r="E38" s="31"/>
      <c r="F38" s="176"/>
      <c r="G38" s="32"/>
      <c r="H38" s="32"/>
      <c r="I38" s="32"/>
      <c r="J38" s="138"/>
      <c r="K38" s="139"/>
      <c r="L38" s="139"/>
      <c r="M38" s="140"/>
      <c r="N38" s="39" t="str">
        <f>IF(AND(G37="",H37="二次レース"),"x","")</f>
        <v/>
      </c>
      <c r="O38" s="74"/>
      <c r="P38" s="107"/>
      <c r="Q38" s="107"/>
      <c r="R38" s="110"/>
      <c r="T38" s="73"/>
      <c r="U38" s="39"/>
    </row>
    <row r="39" spans="1:30" ht="27" customHeight="1" x14ac:dyDescent="0.2">
      <c r="B39" s="189">
        <v>13</v>
      </c>
      <c r="C39" s="190"/>
      <c r="D39" s="190"/>
      <c r="E39" s="29"/>
      <c r="F39" s="174"/>
      <c r="G39" s="30"/>
      <c r="H39" s="30"/>
      <c r="I39" s="30"/>
      <c r="J39" s="135"/>
      <c r="K39" s="136"/>
      <c r="L39" s="136"/>
      <c r="M39" s="137"/>
      <c r="N39" s="39" t="str">
        <f>IF(AND(J39="(１) 北信地区在住の者。（一般）",J40=""),"x","")</f>
        <v/>
      </c>
      <c r="O39" s="40"/>
      <c r="P39" s="35"/>
      <c r="R39" s="35"/>
      <c r="S39" s="35"/>
      <c r="T39" s="73"/>
      <c r="U39" s="39"/>
    </row>
    <row r="40" spans="1:30" ht="27" customHeight="1" x14ac:dyDescent="0.2">
      <c r="A40" s="69"/>
      <c r="B40" s="189"/>
      <c r="C40" s="190"/>
      <c r="D40" s="190"/>
      <c r="E40" s="31"/>
      <c r="F40" s="176"/>
      <c r="G40" s="32"/>
      <c r="H40" s="32"/>
      <c r="I40" s="32"/>
      <c r="J40" s="138"/>
      <c r="K40" s="139"/>
      <c r="L40" s="139"/>
      <c r="M40" s="140"/>
      <c r="N40" s="39" t="str">
        <f>IF(AND(G39="",H39="二次レース"),"x","")</f>
        <v/>
      </c>
      <c r="O40" s="74"/>
      <c r="P40" s="75"/>
      <c r="Q40" s="75"/>
      <c r="R40" s="76"/>
      <c r="S40" s="75"/>
      <c r="T40" s="75"/>
      <c r="U40" s="77"/>
      <c r="V40" s="78"/>
    </row>
    <row r="41" spans="1:30" ht="27" customHeight="1" x14ac:dyDescent="0.2">
      <c r="B41" s="189">
        <v>14</v>
      </c>
      <c r="C41" s="190"/>
      <c r="D41" s="190"/>
      <c r="E41" s="29"/>
      <c r="F41" s="174"/>
      <c r="G41" s="30"/>
      <c r="H41" s="30"/>
      <c r="I41" s="30"/>
      <c r="J41" s="135"/>
      <c r="K41" s="136"/>
      <c r="L41" s="136"/>
      <c r="M41" s="137"/>
      <c r="N41" s="39" t="str">
        <f>IF(AND(J41="(１) 北信地区在住の者。（一般）",J42=""),"x","")</f>
        <v/>
      </c>
      <c r="O41" s="74"/>
      <c r="P41" s="76"/>
      <c r="Q41" s="75"/>
      <c r="R41" s="76"/>
      <c r="S41" s="75"/>
      <c r="T41" s="76"/>
      <c r="U41" s="77"/>
      <c r="V41" s="78"/>
    </row>
    <row r="42" spans="1:30" ht="27" customHeight="1" x14ac:dyDescent="0.2">
      <c r="A42" s="69"/>
      <c r="B42" s="189"/>
      <c r="C42" s="190"/>
      <c r="D42" s="190"/>
      <c r="E42" s="31"/>
      <c r="F42" s="176"/>
      <c r="G42" s="32"/>
      <c r="H42" s="32"/>
      <c r="I42" s="32"/>
      <c r="J42" s="138"/>
      <c r="K42" s="139"/>
      <c r="L42" s="139"/>
      <c r="M42" s="140"/>
      <c r="N42" s="39" t="str">
        <f>IF(AND(G41="",H41="二次レース"),"x","")</f>
        <v/>
      </c>
      <c r="O42" s="74"/>
      <c r="P42" s="75"/>
      <c r="Q42" s="75"/>
      <c r="R42" s="75"/>
      <c r="S42" s="76"/>
      <c r="T42" s="76"/>
      <c r="U42" s="77"/>
      <c r="V42" s="78"/>
    </row>
    <row r="43" spans="1:30" ht="27" customHeight="1" x14ac:dyDescent="0.2">
      <c r="B43" s="189">
        <v>15</v>
      </c>
      <c r="C43" s="190"/>
      <c r="D43" s="190"/>
      <c r="E43" s="29"/>
      <c r="F43" s="174"/>
      <c r="G43" s="30"/>
      <c r="H43" s="30"/>
      <c r="I43" s="30"/>
      <c r="J43" s="135"/>
      <c r="K43" s="136"/>
      <c r="L43" s="136"/>
      <c r="M43" s="137"/>
      <c r="N43" s="39" t="str">
        <f>IF(AND(J43="(１) 北信地区在住の者。（一般）",J44=""),"x","")</f>
        <v/>
      </c>
      <c r="O43" s="74"/>
      <c r="P43" s="75"/>
      <c r="Q43" s="75"/>
      <c r="R43" s="76"/>
      <c r="S43" s="75"/>
      <c r="T43" s="75"/>
      <c r="U43" s="77"/>
      <c r="V43" s="78"/>
    </row>
    <row r="44" spans="1:30" ht="27" customHeight="1" x14ac:dyDescent="0.2">
      <c r="A44" s="69"/>
      <c r="B44" s="189"/>
      <c r="C44" s="190"/>
      <c r="D44" s="190"/>
      <c r="E44" s="31"/>
      <c r="F44" s="176"/>
      <c r="G44" s="32"/>
      <c r="H44" s="32"/>
      <c r="I44" s="32"/>
      <c r="J44" s="138"/>
      <c r="K44" s="139"/>
      <c r="L44" s="139"/>
      <c r="M44" s="140"/>
      <c r="N44" s="39" t="str">
        <f>IF(AND(G43="",H43="二次レース"),"x","")</f>
        <v/>
      </c>
      <c r="O44" s="74"/>
      <c r="P44" s="76"/>
      <c r="Q44" s="75"/>
      <c r="R44" s="76"/>
      <c r="S44" s="75"/>
      <c r="T44" s="75"/>
      <c r="U44" s="77"/>
      <c r="V44" s="78"/>
    </row>
    <row r="45" spans="1:30" ht="27" customHeight="1" x14ac:dyDescent="0.2">
      <c r="B45" s="189">
        <v>16</v>
      </c>
      <c r="C45" s="190"/>
      <c r="D45" s="190"/>
      <c r="E45" s="29"/>
      <c r="F45" s="174"/>
      <c r="G45" s="30"/>
      <c r="H45" s="30"/>
      <c r="I45" s="30"/>
      <c r="J45" s="135"/>
      <c r="K45" s="136"/>
      <c r="L45" s="136"/>
      <c r="M45" s="137"/>
      <c r="N45" s="39" t="str">
        <f>IF(AND(J45="(１) 北信地区在住の者。（一般）",J46=""),"x","")</f>
        <v/>
      </c>
      <c r="O45" s="74"/>
      <c r="P45" s="76"/>
      <c r="Q45" s="75"/>
      <c r="R45" s="75"/>
      <c r="S45" s="75"/>
      <c r="T45" s="76"/>
      <c r="U45" s="77"/>
      <c r="V45" s="78"/>
    </row>
    <row r="46" spans="1:30" ht="27" customHeight="1" x14ac:dyDescent="0.2">
      <c r="A46" s="69"/>
      <c r="B46" s="189"/>
      <c r="C46" s="190"/>
      <c r="D46" s="190"/>
      <c r="E46" s="31"/>
      <c r="F46" s="176"/>
      <c r="G46" s="32"/>
      <c r="H46" s="32"/>
      <c r="I46" s="32"/>
      <c r="J46" s="138"/>
      <c r="K46" s="139"/>
      <c r="L46" s="139"/>
      <c r="M46" s="140"/>
      <c r="N46" s="39" t="str">
        <f>IF(AND(G45="",H45="二次レース"),"x","")</f>
        <v/>
      </c>
      <c r="O46" s="79"/>
      <c r="P46" s="76"/>
      <c r="Q46" s="75"/>
      <c r="R46" s="75"/>
      <c r="S46" s="75"/>
      <c r="T46" s="75"/>
      <c r="U46" s="77"/>
      <c r="V46" s="78"/>
    </row>
    <row r="47" spans="1:30" ht="27" customHeight="1" x14ac:dyDescent="0.2">
      <c r="B47" s="189">
        <v>17</v>
      </c>
      <c r="C47" s="190"/>
      <c r="D47" s="190"/>
      <c r="E47" s="29"/>
      <c r="F47" s="174"/>
      <c r="G47" s="30"/>
      <c r="H47" s="30"/>
      <c r="I47" s="30"/>
      <c r="J47" s="135"/>
      <c r="K47" s="136"/>
      <c r="L47" s="136"/>
      <c r="M47" s="137"/>
      <c r="N47" s="39" t="str">
        <f>IF(AND(J47="(１) 北信地区在住の者。（一般）",J48=""),"x","")</f>
        <v/>
      </c>
      <c r="O47" s="74"/>
      <c r="P47" s="76"/>
      <c r="Q47" s="75"/>
      <c r="R47" s="75"/>
      <c r="S47" s="75"/>
      <c r="T47" s="76"/>
      <c r="U47" s="77"/>
      <c r="V47" s="78"/>
    </row>
    <row r="48" spans="1:30" ht="27" customHeight="1" x14ac:dyDescent="0.2">
      <c r="A48" s="69"/>
      <c r="B48" s="189"/>
      <c r="C48" s="190"/>
      <c r="D48" s="190"/>
      <c r="E48" s="31"/>
      <c r="F48" s="176"/>
      <c r="G48" s="32"/>
      <c r="H48" s="32"/>
      <c r="I48" s="32"/>
      <c r="J48" s="138"/>
      <c r="K48" s="139"/>
      <c r="L48" s="139"/>
      <c r="M48" s="140"/>
      <c r="N48" s="39" t="str">
        <f>IF(AND(G47="",H47="二次レース"),"x","")</f>
        <v/>
      </c>
      <c r="O48" s="74"/>
      <c r="P48" s="75"/>
      <c r="Q48" s="75"/>
      <c r="R48" s="75"/>
      <c r="S48" s="75"/>
      <c r="T48" s="75"/>
      <c r="U48" s="77"/>
      <c r="V48" s="78"/>
    </row>
    <row r="49" spans="1:22" ht="27" customHeight="1" x14ac:dyDescent="0.2">
      <c r="B49" s="189">
        <v>18</v>
      </c>
      <c r="C49" s="190"/>
      <c r="D49" s="190"/>
      <c r="E49" s="29"/>
      <c r="F49" s="174"/>
      <c r="G49" s="30"/>
      <c r="H49" s="30"/>
      <c r="I49" s="30"/>
      <c r="J49" s="135"/>
      <c r="K49" s="136"/>
      <c r="L49" s="136"/>
      <c r="M49" s="137"/>
      <c r="N49" s="39" t="str">
        <f>IF(AND(J49="(１) 北信地区在住の者。（一般）",J50=""),"x","")</f>
        <v/>
      </c>
      <c r="O49" s="74"/>
      <c r="P49" s="76"/>
      <c r="Q49" s="75"/>
      <c r="R49" s="75"/>
      <c r="S49" s="75"/>
      <c r="T49" s="76"/>
      <c r="U49" s="77"/>
      <c r="V49" s="78"/>
    </row>
    <row r="50" spans="1:22" ht="27" customHeight="1" x14ac:dyDescent="0.2">
      <c r="A50" s="69"/>
      <c r="B50" s="189"/>
      <c r="C50" s="190"/>
      <c r="D50" s="190"/>
      <c r="E50" s="31"/>
      <c r="F50" s="176"/>
      <c r="G50" s="32"/>
      <c r="H50" s="32"/>
      <c r="I50" s="32"/>
      <c r="J50" s="138"/>
      <c r="K50" s="139"/>
      <c r="L50" s="139"/>
      <c r="M50" s="140"/>
      <c r="N50" s="39" t="str">
        <f>IF(AND(G49="",H49="二次レース"),"x","")</f>
        <v/>
      </c>
      <c r="O50" s="74"/>
      <c r="P50" s="76"/>
      <c r="Q50" s="75"/>
      <c r="R50" s="75"/>
      <c r="S50" s="75"/>
      <c r="T50" s="76"/>
      <c r="U50" s="77"/>
      <c r="V50" s="78"/>
    </row>
    <row r="51" spans="1:22" ht="27" customHeight="1" x14ac:dyDescent="0.2">
      <c r="B51" s="189">
        <v>19</v>
      </c>
      <c r="C51" s="190"/>
      <c r="D51" s="190"/>
      <c r="E51" s="29"/>
      <c r="F51" s="174"/>
      <c r="G51" s="30"/>
      <c r="H51" s="30"/>
      <c r="I51" s="30"/>
      <c r="J51" s="135"/>
      <c r="K51" s="136"/>
      <c r="L51" s="136"/>
      <c r="M51" s="137"/>
      <c r="N51" s="39" t="str">
        <f>IF(AND(J51="(１) 北信地区在住の者。（一般）",J52=""),"x","")</f>
        <v/>
      </c>
      <c r="O51" s="74"/>
      <c r="P51" s="76"/>
      <c r="Q51" s="75"/>
      <c r="R51" s="75"/>
      <c r="S51" s="75"/>
      <c r="T51" s="76"/>
      <c r="U51" s="77"/>
      <c r="V51" s="78"/>
    </row>
    <row r="52" spans="1:22" ht="27" customHeight="1" x14ac:dyDescent="0.2">
      <c r="A52" s="69"/>
      <c r="B52" s="189"/>
      <c r="C52" s="190"/>
      <c r="D52" s="190"/>
      <c r="E52" s="31"/>
      <c r="F52" s="176"/>
      <c r="G52" s="32"/>
      <c r="H52" s="32"/>
      <c r="I52" s="32"/>
      <c r="J52" s="138"/>
      <c r="K52" s="139"/>
      <c r="L52" s="139"/>
      <c r="M52" s="140"/>
      <c r="N52" s="39" t="str">
        <f>IF(AND(G51="",H51="二次レース"),"x","")</f>
        <v/>
      </c>
      <c r="O52" s="74"/>
      <c r="P52" s="76"/>
      <c r="Q52" s="75"/>
      <c r="R52" s="75"/>
      <c r="S52" s="75"/>
      <c r="T52" s="76"/>
      <c r="U52" s="77"/>
      <c r="V52" s="78"/>
    </row>
    <row r="53" spans="1:22" ht="27" customHeight="1" x14ac:dyDescent="0.2">
      <c r="B53" s="189">
        <v>20</v>
      </c>
      <c r="C53" s="190"/>
      <c r="D53" s="190"/>
      <c r="E53" s="29"/>
      <c r="F53" s="174"/>
      <c r="G53" s="30"/>
      <c r="H53" s="30"/>
      <c r="I53" s="30"/>
      <c r="J53" s="135"/>
      <c r="K53" s="136"/>
      <c r="L53" s="136"/>
      <c r="M53" s="137"/>
      <c r="N53" s="39" t="str">
        <f>IF(AND(J53="(１) 北信地区在住の者。（一般）",J54=""),"x","")</f>
        <v/>
      </c>
      <c r="O53" s="74"/>
      <c r="P53" s="76"/>
      <c r="Q53" s="75"/>
      <c r="R53" s="75"/>
      <c r="S53" s="75"/>
      <c r="T53" s="76"/>
      <c r="U53" s="77"/>
      <c r="V53" s="78"/>
    </row>
    <row r="54" spans="1:22" ht="27" customHeight="1" thickBot="1" x14ac:dyDescent="0.25">
      <c r="A54" s="69"/>
      <c r="B54" s="198"/>
      <c r="C54" s="222"/>
      <c r="D54" s="222"/>
      <c r="E54" s="33"/>
      <c r="F54" s="175"/>
      <c r="G54" s="34"/>
      <c r="H54" s="34"/>
      <c r="I54" s="34"/>
      <c r="J54" s="141"/>
      <c r="K54" s="142"/>
      <c r="L54" s="142"/>
      <c r="M54" s="143"/>
      <c r="N54" s="39" t="str">
        <f>IF(AND(G53="",H53="二次レース"),"x","")</f>
        <v/>
      </c>
      <c r="O54" s="74"/>
      <c r="P54" s="76"/>
      <c r="Q54" s="76"/>
      <c r="R54" s="75"/>
      <c r="S54" s="75"/>
      <c r="T54" s="76"/>
      <c r="U54" s="77"/>
      <c r="V54" s="78"/>
    </row>
    <row r="55" spans="1:22" ht="27" customHeight="1" x14ac:dyDescent="0.2">
      <c r="A55" s="39">
        <f>COUNTA(E55,E57,E59,E61,E63,E65,E67,E69,E71,E73)</f>
        <v>0</v>
      </c>
      <c r="B55" s="189">
        <v>21</v>
      </c>
      <c r="C55" s="223"/>
      <c r="D55" s="190"/>
      <c r="E55" s="29"/>
      <c r="F55" s="174"/>
      <c r="G55" s="30"/>
      <c r="H55" s="30"/>
      <c r="I55" s="30"/>
      <c r="J55" s="147"/>
      <c r="K55" s="148"/>
      <c r="L55" s="148"/>
      <c r="M55" s="149"/>
      <c r="N55" s="39" t="str">
        <f>IF(AND(J55="(１) 北信地区在住の者。（一般）",J56=""),"x","")</f>
        <v/>
      </c>
      <c r="O55" s="74"/>
      <c r="P55" s="76"/>
      <c r="Q55" s="76"/>
      <c r="R55" s="75"/>
      <c r="S55" s="76"/>
      <c r="T55" s="76"/>
      <c r="U55" s="77"/>
      <c r="V55" s="78"/>
    </row>
    <row r="56" spans="1:22" ht="27" customHeight="1" x14ac:dyDescent="0.2">
      <c r="A56" s="69">
        <f>COUNTA(G55,I55,G57,I57,G59,I59,G61,I61,G63,I63,G65,I65,G67,I67,G69,I69,G71,I71,G73,I73,H55,H57,H59,H61,H63,H65,H67,H69,H71,H73)</f>
        <v>0</v>
      </c>
      <c r="B56" s="189"/>
      <c r="C56" s="190"/>
      <c r="D56" s="190"/>
      <c r="E56" s="31"/>
      <c r="F56" s="176"/>
      <c r="G56" s="32"/>
      <c r="H56" s="32"/>
      <c r="I56" s="32"/>
      <c r="J56" s="138"/>
      <c r="K56" s="139"/>
      <c r="L56" s="139"/>
      <c r="M56" s="140"/>
      <c r="N56" s="39" t="str">
        <f>IF(AND(G55="",H55="二次レース"),"x","")</f>
        <v/>
      </c>
      <c r="O56" s="74"/>
      <c r="P56" s="76"/>
      <c r="Q56" s="75"/>
      <c r="R56" s="75"/>
      <c r="S56" s="75"/>
      <c r="T56" s="76"/>
      <c r="U56" s="77"/>
      <c r="V56" s="78"/>
    </row>
    <row r="57" spans="1:22" ht="27" customHeight="1" x14ac:dyDescent="0.2">
      <c r="B57" s="189">
        <v>22</v>
      </c>
      <c r="C57" s="190"/>
      <c r="D57" s="190"/>
      <c r="E57" s="29"/>
      <c r="F57" s="174"/>
      <c r="G57" s="30"/>
      <c r="H57" s="30"/>
      <c r="I57" s="30"/>
      <c r="J57" s="135"/>
      <c r="K57" s="136"/>
      <c r="L57" s="136"/>
      <c r="M57" s="137"/>
      <c r="N57" s="39" t="str">
        <f>IF(AND(J57="(１) 北信地区在住の者。（一般）",J58=""),"x","")</f>
        <v/>
      </c>
      <c r="O57" s="74"/>
      <c r="P57" s="76"/>
      <c r="Q57" s="75"/>
      <c r="R57" s="75"/>
      <c r="S57" s="75"/>
      <c r="T57" s="75"/>
      <c r="U57" s="80"/>
      <c r="V57" s="78"/>
    </row>
    <row r="58" spans="1:22" ht="27" customHeight="1" x14ac:dyDescent="0.2">
      <c r="A58" s="69"/>
      <c r="B58" s="189"/>
      <c r="C58" s="190"/>
      <c r="D58" s="190"/>
      <c r="E58" s="31"/>
      <c r="F58" s="176"/>
      <c r="G58" s="32"/>
      <c r="H58" s="32"/>
      <c r="I58" s="32"/>
      <c r="J58" s="138"/>
      <c r="K58" s="139"/>
      <c r="L58" s="139"/>
      <c r="M58" s="140"/>
      <c r="N58" s="39" t="str">
        <f>IF(AND(G57="",H57="二次レース"),"x","")</f>
        <v/>
      </c>
      <c r="O58" s="74"/>
      <c r="P58" s="75"/>
      <c r="Q58" s="75"/>
      <c r="R58" s="75"/>
      <c r="S58" s="75"/>
      <c r="T58" s="76"/>
      <c r="U58" s="77"/>
      <c r="V58" s="78"/>
    </row>
    <row r="59" spans="1:22" ht="27" customHeight="1" x14ac:dyDescent="0.2">
      <c r="B59" s="189">
        <v>23</v>
      </c>
      <c r="C59" s="190"/>
      <c r="D59" s="190"/>
      <c r="E59" s="29"/>
      <c r="F59" s="174"/>
      <c r="G59" s="30"/>
      <c r="H59" s="30"/>
      <c r="I59" s="30"/>
      <c r="J59" s="135"/>
      <c r="K59" s="136"/>
      <c r="L59" s="136"/>
      <c r="M59" s="137"/>
      <c r="N59" s="39" t="str">
        <f>IF(AND(J59="(１) 北信地区在住の者。（一般）",J60=""),"x","")</f>
        <v/>
      </c>
      <c r="O59" s="74"/>
      <c r="P59" s="76"/>
      <c r="Q59" s="75"/>
      <c r="R59" s="76"/>
      <c r="S59" s="75"/>
      <c r="T59" s="76"/>
      <c r="U59" s="77"/>
      <c r="V59" s="78"/>
    </row>
    <row r="60" spans="1:22" ht="27" customHeight="1" x14ac:dyDescent="0.2">
      <c r="A60" s="69"/>
      <c r="B60" s="189"/>
      <c r="C60" s="190"/>
      <c r="D60" s="190"/>
      <c r="E60" s="31"/>
      <c r="F60" s="176"/>
      <c r="G60" s="32"/>
      <c r="H60" s="32"/>
      <c r="I60" s="32"/>
      <c r="J60" s="138"/>
      <c r="K60" s="139"/>
      <c r="L60" s="139"/>
      <c r="M60" s="140"/>
      <c r="N60" s="39" t="str">
        <f>IF(AND(G59="",H59="二次レース"),"x","")</f>
        <v/>
      </c>
      <c r="O60" s="74"/>
      <c r="P60" s="75"/>
      <c r="Q60" s="75"/>
      <c r="R60" s="76"/>
      <c r="S60" s="75"/>
      <c r="T60" s="75"/>
      <c r="U60" s="77"/>
      <c r="V60" s="78"/>
    </row>
    <row r="61" spans="1:22" ht="27" customHeight="1" x14ac:dyDescent="0.2">
      <c r="B61" s="189">
        <v>24</v>
      </c>
      <c r="C61" s="190"/>
      <c r="D61" s="190"/>
      <c r="E61" s="29"/>
      <c r="F61" s="174"/>
      <c r="G61" s="30"/>
      <c r="H61" s="30"/>
      <c r="I61" s="30"/>
      <c r="J61" s="135"/>
      <c r="K61" s="136"/>
      <c r="L61" s="136"/>
      <c r="M61" s="137"/>
      <c r="N61" s="39" t="str">
        <f>IF(AND(J61="(１) 北信地区在住の者。（一般）",J62=""),"x","")</f>
        <v/>
      </c>
      <c r="O61" s="74"/>
      <c r="P61" s="76"/>
      <c r="Q61" s="75"/>
      <c r="R61" s="75"/>
      <c r="S61" s="75"/>
      <c r="T61" s="76"/>
      <c r="U61" s="77"/>
      <c r="V61" s="78"/>
    </row>
    <row r="62" spans="1:22" ht="27" customHeight="1" x14ac:dyDescent="0.2">
      <c r="A62" s="69"/>
      <c r="B62" s="189"/>
      <c r="C62" s="190"/>
      <c r="D62" s="190"/>
      <c r="E62" s="31"/>
      <c r="F62" s="176"/>
      <c r="G62" s="32"/>
      <c r="H62" s="32"/>
      <c r="I62" s="32"/>
      <c r="J62" s="138"/>
      <c r="K62" s="139"/>
      <c r="L62" s="139"/>
      <c r="M62" s="140"/>
      <c r="N62" s="39" t="str">
        <f>IF(AND(G61="",H61="二次レース"),"x","")</f>
        <v/>
      </c>
      <c r="O62" s="74"/>
      <c r="P62" s="75"/>
      <c r="Q62" s="75"/>
      <c r="R62" s="75"/>
      <c r="S62" s="75"/>
      <c r="T62" s="76"/>
      <c r="U62" s="77"/>
      <c r="V62" s="78"/>
    </row>
    <row r="63" spans="1:22" ht="27" customHeight="1" x14ac:dyDescent="0.2">
      <c r="B63" s="189">
        <v>25</v>
      </c>
      <c r="C63" s="190"/>
      <c r="D63" s="190"/>
      <c r="E63" s="29"/>
      <c r="F63" s="174"/>
      <c r="G63" s="30"/>
      <c r="H63" s="30"/>
      <c r="I63" s="30"/>
      <c r="J63" s="135"/>
      <c r="K63" s="136"/>
      <c r="L63" s="136"/>
      <c r="M63" s="137"/>
      <c r="N63" s="39" t="str">
        <f>IF(AND(J63="(１) 北信地区在住の者。（一般）",J64=""),"x","")</f>
        <v/>
      </c>
      <c r="O63" s="74"/>
      <c r="P63" s="75"/>
      <c r="Q63" s="75"/>
      <c r="R63" s="75"/>
      <c r="S63" s="76"/>
      <c r="T63" s="75"/>
      <c r="U63" s="77"/>
      <c r="V63" s="78"/>
    </row>
    <row r="64" spans="1:22" ht="27" customHeight="1" x14ac:dyDescent="0.2">
      <c r="A64" s="69"/>
      <c r="B64" s="189"/>
      <c r="C64" s="190"/>
      <c r="D64" s="190"/>
      <c r="E64" s="31"/>
      <c r="F64" s="176"/>
      <c r="G64" s="32"/>
      <c r="H64" s="32"/>
      <c r="I64" s="32"/>
      <c r="J64" s="138"/>
      <c r="K64" s="139"/>
      <c r="L64" s="139"/>
      <c r="M64" s="140"/>
      <c r="N64" s="39" t="str">
        <f>IF(AND(G63="",H63="二次レース"),"x","")</f>
        <v/>
      </c>
      <c r="O64" s="74"/>
      <c r="P64" s="76"/>
      <c r="Q64" s="75"/>
      <c r="R64" s="75"/>
      <c r="S64" s="75"/>
      <c r="T64" s="75"/>
      <c r="U64" s="77"/>
      <c r="V64" s="78"/>
    </row>
    <row r="65" spans="1:22" ht="27" customHeight="1" x14ac:dyDescent="0.2">
      <c r="B65" s="189">
        <v>26</v>
      </c>
      <c r="C65" s="190"/>
      <c r="D65" s="190"/>
      <c r="E65" s="29"/>
      <c r="F65" s="174"/>
      <c r="G65" s="30"/>
      <c r="H65" s="30"/>
      <c r="I65" s="30"/>
      <c r="J65" s="135"/>
      <c r="K65" s="136"/>
      <c r="L65" s="136"/>
      <c r="M65" s="137"/>
      <c r="N65" s="39" t="str">
        <f>IF(AND(J65="(１) 北信地区在住の者。（一般）",J66=""),"x","")</f>
        <v/>
      </c>
      <c r="O65" s="74"/>
      <c r="P65" s="76"/>
      <c r="Q65" s="75"/>
      <c r="R65" s="75"/>
      <c r="S65" s="75"/>
      <c r="T65" s="76"/>
      <c r="U65" s="77"/>
      <c r="V65" s="78"/>
    </row>
    <row r="66" spans="1:22" ht="27" customHeight="1" x14ac:dyDescent="0.2">
      <c r="A66" s="69"/>
      <c r="B66" s="189"/>
      <c r="C66" s="190"/>
      <c r="D66" s="190"/>
      <c r="E66" s="31"/>
      <c r="F66" s="176"/>
      <c r="G66" s="32"/>
      <c r="H66" s="32"/>
      <c r="I66" s="32"/>
      <c r="J66" s="138"/>
      <c r="K66" s="139"/>
      <c r="L66" s="139"/>
      <c r="M66" s="140"/>
      <c r="N66" s="39" t="str">
        <f>IF(AND(G65="",H65="二次レース"),"x","")</f>
        <v/>
      </c>
      <c r="O66" s="79"/>
      <c r="P66" s="76"/>
      <c r="Q66" s="75"/>
      <c r="R66" s="75"/>
      <c r="S66" s="75"/>
      <c r="T66" s="75"/>
      <c r="U66" s="77"/>
      <c r="V66" s="78"/>
    </row>
    <row r="67" spans="1:22" ht="27" customHeight="1" x14ac:dyDescent="0.2">
      <c r="B67" s="189">
        <v>27</v>
      </c>
      <c r="C67" s="190"/>
      <c r="D67" s="190"/>
      <c r="E67" s="29"/>
      <c r="F67" s="174"/>
      <c r="G67" s="30"/>
      <c r="H67" s="30"/>
      <c r="I67" s="30"/>
      <c r="J67" s="135"/>
      <c r="K67" s="136"/>
      <c r="L67" s="136"/>
      <c r="M67" s="137"/>
      <c r="N67" s="39" t="str">
        <f>IF(AND(J67="(１) 北信地区在住の者。（一般）",J68=""),"x","")</f>
        <v/>
      </c>
      <c r="O67" s="74"/>
      <c r="P67" s="76"/>
      <c r="Q67" s="75"/>
      <c r="R67" s="75"/>
      <c r="S67" s="75"/>
      <c r="T67" s="76"/>
      <c r="U67" s="77"/>
      <c r="V67" s="78"/>
    </row>
    <row r="68" spans="1:22" ht="27" customHeight="1" x14ac:dyDescent="0.2">
      <c r="A68" s="69"/>
      <c r="B68" s="189"/>
      <c r="C68" s="190"/>
      <c r="D68" s="190"/>
      <c r="E68" s="31"/>
      <c r="F68" s="176"/>
      <c r="G68" s="32"/>
      <c r="H68" s="32"/>
      <c r="I68" s="32"/>
      <c r="J68" s="138"/>
      <c r="K68" s="139"/>
      <c r="L68" s="139"/>
      <c r="M68" s="140"/>
      <c r="N68" s="39" t="str">
        <f>IF(AND(G67="",H67="二次レース"),"x","")</f>
        <v/>
      </c>
      <c r="O68" s="74"/>
      <c r="P68" s="75"/>
      <c r="Q68" s="75"/>
      <c r="R68" s="75"/>
      <c r="S68" s="75"/>
      <c r="T68" s="75"/>
      <c r="U68" s="77"/>
      <c r="V68" s="78"/>
    </row>
    <row r="69" spans="1:22" ht="27" customHeight="1" x14ac:dyDescent="0.2">
      <c r="B69" s="189">
        <v>28</v>
      </c>
      <c r="C69" s="190"/>
      <c r="D69" s="190"/>
      <c r="E69" s="29"/>
      <c r="F69" s="174"/>
      <c r="G69" s="30"/>
      <c r="H69" s="30"/>
      <c r="I69" s="30"/>
      <c r="J69" s="135"/>
      <c r="K69" s="136"/>
      <c r="L69" s="136"/>
      <c r="M69" s="137"/>
      <c r="N69" s="39" t="str">
        <f>IF(AND(J69="(１) 北信地区在住の者。（一般）",J70=""),"x","")</f>
        <v/>
      </c>
      <c r="O69" s="74"/>
      <c r="P69" s="76"/>
      <c r="Q69" s="75"/>
      <c r="R69" s="75"/>
      <c r="S69" s="75"/>
      <c r="T69" s="76"/>
      <c r="U69" s="77"/>
      <c r="V69" s="78"/>
    </row>
    <row r="70" spans="1:22" ht="27" customHeight="1" x14ac:dyDescent="0.2">
      <c r="A70" s="69"/>
      <c r="B70" s="189"/>
      <c r="C70" s="190"/>
      <c r="D70" s="190"/>
      <c r="E70" s="31"/>
      <c r="F70" s="176"/>
      <c r="G70" s="32"/>
      <c r="H70" s="32"/>
      <c r="I70" s="32"/>
      <c r="J70" s="138"/>
      <c r="K70" s="139"/>
      <c r="L70" s="139"/>
      <c r="M70" s="140"/>
      <c r="N70" s="39" t="str">
        <f>IF(AND(G69="",H69="二次レース"),"x","")</f>
        <v/>
      </c>
      <c r="O70" s="74"/>
      <c r="P70" s="76"/>
      <c r="Q70" s="75"/>
      <c r="R70" s="75"/>
      <c r="S70" s="75"/>
      <c r="T70" s="76"/>
      <c r="U70" s="77"/>
      <c r="V70" s="78"/>
    </row>
    <row r="71" spans="1:22" ht="27" customHeight="1" x14ac:dyDescent="0.2">
      <c r="B71" s="189">
        <v>29</v>
      </c>
      <c r="C71" s="190"/>
      <c r="D71" s="190"/>
      <c r="E71" s="29"/>
      <c r="F71" s="174"/>
      <c r="G71" s="30"/>
      <c r="H71" s="30"/>
      <c r="I71" s="30"/>
      <c r="J71" s="135"/>
      <c r="K71" s="136"/>
      <c r="L71" s="136"/>
      <c r="M71" s="137"/>
      <c r="N71" s="39" t="str">
        <f>IF(AND(J71="(１) 北信地区在住の者。（一般）",J72=""),"x","")</f>
        <v/>
      </c>
      <c r="O71" s="74"/>
      <c r="P71" s="76"/>
      <c r="Q71" s="75"/>
      <c r="R71" s="75"/>
      <c r="S71" s="75"/>
      <c r="T71" s="76"/>
      <c r="U71" s="77"/>
      <c r="V71" s="78"/>
    </row>
    <row r="72" spans="1:22" ht="27" customHeight="1" x14ac:dyDescent="0.2">
      <c r="A72" s="69"/>
      <c r="B72" s="189"/>
      <c r="C72" s="190"/>
      <c r="D72" s="190"/>
      <c r="E72" s="31"/>
      <c r="F72" s="176"/>
      <c r="G72" s="32"/>
      <c r="H72" s="32"/>
      <c r="I72" s="32"/>
      <c r="J72" s="138"/>
      <c r="K72" s="139"/>
      <c r="L72" s="139"/>
      <c r="M72" s="140"/>
      <c r="N72" s="39" t="str">
        <f>IF(AND(G71="",H71="二次レース"),"x","")</f>
        <v/>
      </c>
      <c r="O72" s="74"/>
      <c r="P72" s="76"/>
      <c r="Q72" s="75"/>
      <c r="R72" s="75"/>
      <c r="S72" s="75"/>
      <c r="T72" s="76"/>
      <c r="U72" s="77"/>
      <c r="V72" s="78"/>
    </row>
    <row r="73" spans="1:22" ht="27" customHeight="1" x14ac:dyDescent="0.2">
      <c r="B73" s="189">
        <v>30</v>
      </c>
      <c r="C73" s="190"/>
      <c r="D73" s="190"/>
      <c r="E73" s="29"/>
      <c r="F73" s="174"/>
      <c r="G73" s="30"/>
      <c r="H73" s="30"/>
      <c r="I73" s="30"/>
      <c r="J73" s="135"/>
      <c r="K73" s="136"/>
      <c r="L73" s="136"/>
      <c r="M73" s="137"/>
      <c r="N73" s="39" t="str">
        <f>IF(AND(J73="(１) 北信地区在住の者。（一般）",J74=""),"x","")</f>
        <v/>
      </c>
      <c r="O73" s="74"/>
      <c r="P73" s="76"/>
      <c r="Q73" s="75"/>
      <c r="R73" s="75"/>
      <c r="S73" s="75"/>
      <c r="T73" s="76"/>
      <c r="U73" s="77"/>
      <c r="V73" s="78"/>
    </row>
    <row r="74" spans="1:22" ht="27" customHeight="1" thickBot="1" x14ac:dyDescent="0.25">
      <c r="A74" s="69"/>
      <c r="B74" s="198"/>
      <c r="C74" s="222"/>
      <c r="D74" s="222"/>
      <c r="E74" s="33"/>
      <c r="F74" s="175"/>
      <c r="G74" s="34"/>
      <c r="H74" s="34"/>
      <c r="I74" s="34"/>
      <c r="J74" s="150"/>
      <c r="K74" s="151"/>
      <c r="L74" s="151"/>
      <c r="M74" s="152"/>
      <c r="N74" s="39" t="str">
        <f>IF(AND(G73="",H73="二次レース"),"x","")</f>
        <v/>
      </c>
      <c r="O74" s="74"/>
      <c r="P74" s="76"/>
      <c r="Q74" s="76"/>
      <c r="R74" s="75"/>
      <c r="S74" s="75"/>
      <c r="T74" s="76"/>
      <c r="U74" s="77"/>
      <c r="V74" s="78"/>
    </row>
    <row r="75" spans="1:22" ht="27" customHeight="1" x14ac:dyDescent="0.2">
      <c r="A75" s="39">
        <f>COUNTA(E75,E77,E79,E81,E83,E85,E87,E89,E91,E93)</f>
        <v>0</v>
      </c>
      <c r="B75" s="189">
        <v>31</v>
      </c>
      <c r="C75" s="223"/>
      <c r="D75" s="190"/>
      <c r="E75" s="29"/>
      <c r="F75" s="174"/>
      <c r="G75" s="30"/>
      <c r="H75" s="30"/>
      <c r="I75" s="30"/>
      <c r="J75" s="144"/>
      <c r="K75" s="145"/>
      <c r="L75" s="145"/>
      <c r="M75" s="146"/>
      <c r="N75" s="39" t="str">
        <f>IF(AND(J75="(１) 北信地区在住の者。（一般）",J76=""),"x","")</f>
        <v/>
      </c>
      <c r="O75" s="74"/>
      <c r="P75" s="76"/>
      <c r="Q75" s="76"/>
      <c r="R75" s="75"/>
      <c r="S75" s="76"/>
      <c r="T75" s="76"/>
      <c r="U75" s="77"/>
      <c r="V75" s="78"/>
    </row>
    <row r="76" spans="1:22" ht="27" customHeight="1" x14ac:dyDescent="0.2">
      <c r="A76" s="69">
        <f>COUNTA(G75,I75,G77,I77,G79,I79,G81,I81,G83,I83,G85,I85,G87,I87,G89,I89,G91,I91,G93,I93,H75,H77,H79,H81,H83,H85,H87,H89,H91,H93)</f>
        <v>0</v>
      </c>
      <c r="B76" s="189"/>
      <c r="C76" s="190"/>
      <c r="D76" s="190"/>
      <c r="E76" s="31"/>
      <c r="F76" s="176"/>
      <c r="G76" s="32"/>
      <c r="H76" s="32"/>
      <c r="I76" s="32"/>
      <c r="J76" s="138"/>
      <c r="K76" s="139"/>
      <c r="L76" s="139"/>
      <c r="M76" s="140"/>
      <c r="N76" s="39" t="str">
        <f>IF(AND(G75="",H75="二次レース"),"x","")</f>
        <v/>
      </c>
      <c r="O76" s="74"/>
      <c r="P76" s="76"/>
      <c r="Q76" s="75"/>
      <c r="R76" s="75"/>
      <c r="S76" s="75"/>
      <c r="T76" s="76"/>
      <c r="U76" s="77"/>
      <c r="V76" s="78"/>
    </row>
    <row r="77" spans="1:22" ht="27" customHeight="1" x14ac:dyDescent="0.2">
      <c r="B77" s="189">
        <v>32</v>
      </c>
      <c r="C77" s="190"/>
      <c r="D77" s="190"/>
      <c r="E77" s="29"/>
      <c r="F77" s="174"/>
      <c r="G77" s="30"/>
      <c r="H77" s="30"/>
      <c r="I77" s="30"/>
      <c r="J77" s="135"/>
      <c r="K77" s="136"/>
      <c r="L77" s="136"/>
      <c r="M77" s="137"/>
      <c r="N77" s="39" t="str">
        <f>IF(AND(J77="(１) 北信地区在住の者。（一般）",J78=""),"x","")</f>
        <v/>
      </c>
      <c r="O77" s="74"/>
      <c r="P77" s="76"/>
      <c r="Q77" s="75"/>
      <c r="R77" s="75"/>
      <c r="S77" s="75"/>
      <c r="T77" s="75"/>
      <c r="U77" s="80"/>
      <c r="V77" s="78"/>
    </row>
    <row r="78" spans="1:22" ht="27" customHeight="1" x14ac:dyDescent="0.2">
      <c r="A78" s="69"/>
      <c r="B78" s="189"/>
      <c r="C78" s="190"/>
      <c r="D78" s="190"/>
      <c r="E78" s="31"/>
      <c r="F78" s="176"/>
      <c r="G78" s="32"/>
      <c r="H78" s="32"/>
      <c r="I78" s="32"/>
      <c r="J78" s="138"/>
      <c r="K78" s="139"/>
      <c r="L78" s="139"/>
      <c r="M78" s="140"/>
      <c r="N78" s="39" t="str">
        <f>IF(AND(G77="",H77="二次レース"),"x","")</f>
        <v/>
      </c>
      <c r="O78" s="74"/>
      <c r="P78" s="75"/>
      <c r="Q78" s="75"/>
      <c r="R78" s="75"/>
      <c r="S78" s="75"/>
      <c r="T78" s="76"/>
      <c r="U78" s="77"/>
      <c r="V78" s="78"/>
    </row>
    <row r="79" spans="1:22" ht="27" customHeight="1" x14ac:dyDescent="0.2">
      <c r="B79" s="189">
        <v>33</v>
      </c>
      <c r="C79" s="190"/>
      <c r="D79" s="190"/>
      <c r="E79" s="29"/>
      <c r="F79" s="174"/>
      <c r="G79" s="30"/>
      <c r="H79" s="30"/>
      <c r="I79" s="30"/>
      <c r="J79" s="135"/>
      <c r="K79" s="136"/>
      <c r="L79" s="136"/>
      <c r="M79" s="137"/>
      <c r="N79" s="39" t="str">
        <f>IF(AND(J79="(１) 北信地区在住の者。（一般）",J80=""),"x","")</f>
        <v/>
      </c>
      <c r="O79" s="74"/>
      <c r="P79" s="76"/>
      <c r="Q79" s="75"/>
      <c r="R79" s="76"/>
      <c r="S79" s="75"/>
      <c r="T79" s="76"/>
      <c r="U79" s="77"/>
      <c r="V79" s="78"/>
    </row>
    <row r="80" spans="1:22" ht="27" customHeight="1" x14ac:dyDescent="0.2">
      <c r="A80" s="69"/>
      <c r="B80" s="189"/>
      <c r="C80" s="190"/>
      <c r="D80" s="190"/>
      <c r="E80" s="31"/>
      <c r="F80" s="176"/>
      <c r="G80" s="32"/>
      <c r="H80" s="32"/>
      <c r="I80" s="32"/>
      <c r="J80" s="138"/>
      <c r="K80" s="139"/>
      <c r="L80" s="139"/>
      <c r="M80" s="140"/>
      <c r="N80" s="39" t="str">
        <f>IF(AND(G79="",H79="二次レース"),"x","")</f>
        <v/>
      </c>
      <c r="O80" s="74"/>
      <c r="P80" s="75"/>
      <c r="Q80" s="75"/>
      <c r="R80" s="76"/>
      <c r="S80" s="75"/>
      <c r="T80" s="75"/>
      <c r="U80" s="77"/>
      <c r="V80" s="78"/>
    </row>
    <row r="81" spans="1:22" ht="27" customHeight="1" x14ac:dyDescent="0.2">
      <c r="B81" s="189">
        <v>34</v>
      </c>
      <c r="C81" s="190"/>
      <c r="D81" s="190"/>
      <c r="E81" s="29"/>
      <c r="F81" s="174"/>
      <c r="G81" s="30"/>
      <c r="H81" s="30"/>
      <c r="I81" s="30"/>
      <c r="J81" s="135"/>
      <c r="K81" s="136"/>
      <c r="L81" s="136"/>
      <c r="M81" s="137"/>
      <c r="N81" s="39" t="str">
        <f>IF(AND(J81="(１) 北信地区在住の者。（一般）",J82=""),"x","")</f>
        <v/>
      </c>
      <c r="O81" s="74"/>
      <c r="P81" s="76"/>
      <c r="Q81" s="75"/>
      <c r="R81" s="75"/>
      <c r="S81" s="75"/>
      <c r="T81" s="76"/>
      <c r="U81" s="77"/>
      <c r="V81" s="78"/>
    </row>
    <row r="82" spans="1:22" ht="27" customHeight="1" x14ac:dyDescent="0.2">
      <c r="A82" s="69"/>
      <c r="B82" s="189"/>
      <c r="C82" s="190"/>
      <c r="D82" s="190"/>
      <c r="E82" s="31"/>
      <c r="F82" s="176"/>
      <c r="G82" s="32"/>
      <c r="H82" s="32"/>
      <c r="I82" s="32"/>
      <c r="J82" s="138"/>
      <c r="K82" s="139"/>
      <c r="L82" s="139"/>
      <c r="M82" s="140"/>
      <c r="N82" s="39" t="str">
        <f>IF(AND(G81="",H81="二次レース"),"x","")</f>
        <v/>
      </c>
      <c r="O82" s="74"/>
      <c r="P82" s="75"/>
      <c r="Q82" s="75"/>
      <c r="R82" s="75"/>
      <c r="S82" s="75"/>
      <c r="T82" s="76"/>
      <c r="U82" s="77"/>
      <c r="V82" s="78"/>
    </row>
    <row r="83" spans="1:22" ht="27" customHeight="1" x14ac:dyDescent="0.2">
      <c r="B83" s="189">
        <v>35</v>
      </c>
      <c r="C83" s="190"/>
      <c r="D83" s="190"/>
      <c r="E83" s="29"/>
      <c r="F83" s="174"/>
      <c r="G83" s="30"/>
      <c r="H83" s="30"/>
      <c r="I83" s="30"/>
      <c r="J83" s="135"/>
      <c r="K83" s="136"/>
      <c r="L83" s="136"/>
      <c r="M83" s="137"/>
      <c r="N83" s="39" t="str">
        <f>IF(AND(J83="(１) 北信地区在住の者。（一般）",J84=""),"x","")</f>
        <v/>
      </c>
      <c r="O83" s="74"/>
      <c r="P83" s="75"/>
      <c r="Q83" s="75"/>
      <c r="R83" s="75"/>
      <c r="S83" s="76"/>
      <c r="T83" s="75"/>
      <c r="U83" s="77"/>
      <c r="V83" s="78"/>
    </row>
    <row r="84" spans="1:22" ht="27" customHeight="1" x14ac:dyDescent="0.2">
      <c r="A84" s="69"/>
      <c r="B84" s="189"/>
      <c r="C84" s="190"/>
      <c r="D84" s="190"/>
      <c r="E84" s="31"/>
      <c r="F84" s="176"/>
      <c r="G84" s="32"/>
      <c r="H84" s="32"/>
      <c r="I84" s="32"/>
      <c r="J84" s="138"/>
      <c r="K84" s="139"/>
      <c r="L84" s="139"/>
      <c r="M84" s="140"/>
      <c r="N84" s="39" t="str">
        <f>IF(AND(G83="",H83="二次レース"),"x","")</f>
        <v/>
      </c>
      <c r="O84" s="74"/>
      <c r="P84" s="76"/>
      <c r="Q84" s="75"/>
      <c r="R84" s="75"/>
      <c r="S84" s="75"/>
      <c r="T84" s="75"/>
      <c r="U84" s="77"/>
      <c r="V84" s="78"/>
    </row>
    <row r="85" spans="1:22" ht="27" customHeight="1" x14ac:dyDescent="0.2">
      <c r="B85" s="189">
        <v>36</v>
      </c>
      <c r="C85" s="190"/>
      <c r="D85" s="190"/>
      <c r="E85" s="29"/>
      <c r="F85" s="174"/>
      <c r="G85" s="30"/>
      <c r="H85" s="30"/>
      <c r="I85" s="30"/>
      <c r="J85" s="135"/>
      <c r="K85" s="136"/>
      <c r="L85" s="136"/>
      <c r="M85" s="137"/>
      <c r="N85" s="39" t="str">
        <f>IF(AND(J85="(１) 北信地区在住の者。（一般）",J86=""),"x","")</f>
        <v/>
      </c>
      <c r="O85" s="74"/>
      <c r="P85" s="76"/>
      <c r="Q85" s="75"/>
      <c r="R85" s="75"/>
      <c r="S85" s="75"/>
      <c r="T85" s="76"/>
      <c r="U85" s="77"/>
      <c r="V85" s="78"/>
    </row>
    <row r="86" spans="1:22" ht="27" customHeight="1" x14ac:dyDescent="0.2">
      <c r="A86" s="69"/>
      <c r="B86" s="189"/>
      <c r="C86" s="190"/>
      <c r="D86" s="190"/>
      <c r="E86" s="31"/>
      <c r="F86" s="176"/>
      <c r="G86" s="32"/>
      <c r="H86" s="32"/>
      <c r="I86" s="32"/>
      <c r="J86" s="138"/>
      <c r="K86" s="139"/>
      <c r="L86" s="139"/>
      <c r="M86" s="140"/>
      <c r="N86" s="39" t="str">
        <f>IF(AND(G85="",H85="二次レース"),"x","")</f>
        <v/>
      </c>
      <c r="O86" s="79"/>
      <c r="P86" s="76"/>
      <c r="Q86" s="75"/>
      <c r="R86" s="75"/>
      <c r="S86" s="75"/>
      <c r="T86" s="75"/>
      <c r="U86" s="77"/>
      <c r="V86" s="78"/>
    </row>
    <row r="87" spans="1:22" ht="27" customHeight="1" x14ac:dyDescent="0.2">
      <c r="B87" s="189">
        <v>37</v>
      </c>
      <c r="C87" s="190"/>
      <c r="D87" s="190"/>
      <c r="E87" s="29"/>
      <c r="F87" s="174"/>
      <c r="G87" s="30"/>
      <c r="H87" s="30"/>
      <c r="I87" s="30"/>
      <c r="J87" s="135"/>
      <c r="K87" s="136"/>
      <c r="L87" s="136"/>
      <c r="M87" s="137"/>
      <c r="N87" s="39" t="str">
        <f>IF(AND(J87="(１) 北信地区在住の者。（一般）",J88=""),"x","")</f>
        <v/>
      </c>
      <c r="O87" s="74"/>
      <c r="P87" s="76"/>
      <c r="Q87" s="75"/>
      <c r="R87" s="75"/>
      <c r="S87" s="75"/>
      <c r="T87" s="76"/>
      <c r="U87" s="77"/>
      <c r="V87" s="78"/>
    </row>
    <row r="88" spans="1:22" ht="27" customHeight="1" x14ac:dyDescent="0.2">
      <c r="A88" s="69"/>
      <c r="B88" s="189"/>
      <c r="C88" s="190"/>
      <c r="D88" s="190"/>
      <c r="E88" s="31"/>
      <c r="F88" s="176"/>
      <c r="G88" s="32"/>
      <c r="H88" s="32"/>
      <c r="I88" s="32"/>
      <c r="J88" s="138"/>
      <c r="K88" s="139"/>
      <c r="L88" s="139"/>
      <c r="M88" s="140"/>
      <c r="N88" s="39" t="str">
        <f>IF(AND(G87="",H87="二次レース"),"x","")</f>
        <v/>
      </c>
      <c r="O88" s="74"/>
      <c r="P88" s="75"/>
      <c r="Q88" s="75"/>
      <c r="R88" s="75"/>
      <c r="S88" s="75"/>
      <c r="T88" s="75"/>
      <c r="U88" s="77"/>
      <c r="V88" s="78"/>
    </row>
    <row r="89" spans="1:22" ht="27" customHeight="1" x14ac:dyDescent="0.2">
      <c r="B89" s="189">
        <v>38</v>
      </c>
      <c r="C89" s="190"/>
      <c r="D89" s="190"/>
      <c r="E89" s="29"/>
      <c r="F89" s="174"/>
      <c r="G89" s="30"/>
      <c r="H89" s="30"/>
      <c r="I89" s="30"/>
      <c r="J89" s="135"/>
      <c r="K89" s="136"/>
      <c r="L89" s="136"/>
      <c r="M89" s="137"/>
      <c r="N89" s="39" t="str">
        <f>IF(AND(J89="(１) 北信地区在住の者。（一般）",J90=""),"x","")</f>
        <v/>
      </c>
      <c r="O89" s="74"/>
      <c r="P89" s="76"/>
      <c r="Q89" s="75"/>
      <c r="R89" s="75"/>
      <c r="S89" s="75"/>
      <c r="T89" s="76"/>
      <c r="U89" s="77"/>
      <c r="V89" s="78"/>
    </row>
    <row r="90" spans="1:22" ht="27" customHeight="1" x14ac:dyDescent="0.2">
      <c r="A90" s="69"/>
      <c r="B90" s="189"/>
      <c r="C90" s="190"/>
      <c r="D90" s="190"/>
      <c r="E90" s="31"/>
      <c r="F90" s="176"/>
      <c r="G90" s="32"/>
      <c r="H90" s="32"/>
      <c r="I90" s="32"/>
      <c r="J90" s="138"/>
      <c r="K90" s="139"/>
      <c r="L90" s="139"/>
      <c r="M90" s="140"/>
      <c r="N90" s="39" t="str">
        <f>IF(AND(G89="",H89="二次レース"),"x","")</f>
        <v/>
      </c>
      <c r="O90" s="74"/>
      <c r="P90" s="76"/>
      <c r="Q90" s="75"/>
      <c r="R90" s="75"/>
      <c r="S90" s="75"/>
      <c r="T90" s="76"/>
      <c r="U90" s="77"/>
      <c r="V90" s="78"/>
    </row>
    <row r="91" spans="1:22" ht="27" customHeight="1" x14ac:dyDescent="0.2">
      <c r="B91" s="189">
        <v>39</v>
      </c>
      <c r="C91" s="190"/>
      <c r="D91" s="190"/>
      <c r="E91" s="29"/>
      <c r="F91" s="174"/>
      <c r="G91" s="30"/>
      <c r="H91" s="30"/>
      <c r="I91" s="30"/>
      <c r="J91" s="135"/>
      <c r="K91" s="136"/>
      <c r="L91" s="136"/>
      <c r="M91" s="137"/>
      <c r="N91" s="39" t="str">
        <f>IF(AND(J91="(１) 北信地区在住の者。（一般）",J92=""),"x","")</f>
        <v/>
      </c>
      <c r="O91" s="74"/>
      <c r="P91" s="76"/>
      <c r="Q91" s="75"/>
      <c r="R91" s="75"/>
      <c r="S91" s="75"/>
      <c r="T91" s="76"/>
      <c r="U91" s="77"/>
      <c r="V91" s="78"/>
    </row>
    <row r="92" spans="1:22" ht="27" customHeight="1" x14ac:dyDescent="0.2">
      <c r="A92" s="69"/>
      <c r="B92" s="189"/>
      <c r="C92" s="190"/>
      <c r="D92" s="190"/>
      <c r="E92" s="31"/>
      <c r="F92" s="176"/>
      <c r="G92" s="32"/>
      <c r="H92" s="32"/>
      <c r="I92" s="32"/>
      <c r="J92" s="138"/>
      <c r="K92" s="139"/>
      <c r="L92" s="139"/>
      <c r="M92" s="140"/>
      <c r="N92" s="39" t="str">
        <f>IF(AND(G91="",H91="二次レース"),"x","")</f>
        <v/>
      </c>
      <c r="O92" s="74"/>
      <c r="P92" s="76"/>
      <c r="Q92" s="75"/>
      <c r="R92" s="75"/>
      <c r="S92" s="75"/>
      <c r="T92" s="76"/>
      <c r="U92" s="77"/>
      <c r="V92" s="78"/>
    </row>
    <row r="93" spans="1:22" ht="27" customHeight="1" x14ac:dyDescent="0.2">
      <c r="B93" s="189">
        <v>40</v>
      </c>
      <c r="C93" s="190"/>
      <c r="D93" s="190"/>
      <c r="E93" s="29"/>
      <c r="F93" s="174"/>
      <c r="G93" s="30"/>
      <c r="H93" s="30"/>
      <c r="I93" s="30"/>
      <c r="J93" s="135"/>
      <c r="K93" s="136"/>
      <c r="L93" s="136"/>
      <c r="M93" s="137"/>
      <c r="N93" s="39" t="str">
        <f>IF(AND(J93="(１) 北信地区在住の者。（一般）",J94=""),"x","")</f>
        <v/>
      </c>
      <c r="O93" s="74"/>
      <c r="P93" s="76"/>
      <c r="Q93" s="75"/>
      <c r="R93" s="75"/>
      <c r="S93" s="75"/>
      <c r="T93" s="76"/>
      <c r="U93" s="77"/>
      <c r="V93" s="78"/>
    </row>
    <row r="94" spans="1:22" ht="27" customHeight="1" thickBot="1" x14ac:dyDescent="0.25">
      <c r="A94" s="69"/>
      <c r="B94" s="198"/>
      <c r="C94" s="222"/>
      <c r="D94" s="222"/>
      <c r="E94" s="33"/>
      <c r="F94" s="175"/>
      <c r="G94" s="34"/>
      <c r="H94" s="34"/>
      <c r="I94" s="34"/>
      <c r="J94" s="141"/>
      <c r="K94" s="142"/>
      <c r="L94" s="142"/>
      <c r="M94" s="143"/>
      <c r="N94" s="39" t="str">
        <f>IF(AND(G93="",H93="二次レース"),"x","")</f>
        <v/>
      </c>
      <c r="O94" s="74"/>
      <c r="P94" s="76"/>
      <c r="Q94" s="76"/>
      <c r="R94" s="75"/>
      <c r="S94" s="75"/>
      <c r="T94" s="76"/>
      <c r="U94" s="77"/>
      <c r="V94" s="78"/>
    </row>
    <row r="95" spans="1:22" ht="27" customHeight="1" x14ac:dyDescent="0.2">
      <c r="A95" s="39">
        <f>COUNTA(E95,E97,E99,E101,E103,E105,E107,E109,E111,E113)</f>
        <v>0</v>
      </c>
      <c r="B95" s="189">
        <v>41</v>
      </c>
      <c r="C95" s="223"/>
      <c r="D95" s="190"/>
      <c r="E95" s="29"/>
      <c r="F95" s="174"/>
      <c r="G95" s="30"/>
      <c r="H95" s="30"/>
      <c r="I95" s="30"/>
      <c r="J95" s="144"/>
      <c r="K95" s="145"/>
      <c r="L95" s="145"/>
      <c r="M95" s="146"/>
      <c r="N95" s="39" t="str">
        <f>IF(AND(J95="(１) 北信地区在住の者。（一般）",J96=""),"x","")</f>
        <v/>
      </c>
      <c r="O95" s="74"/>
      <c r="P95" s="76"/>
      <c r="Q95" s="76"/>
      <c r="R95" s="75"/>
      <c r="S95" s="76"/>
      <c r="T95" s="76"/>
      <c r="U95" s="77"/>
      <c r="V95" s="78"/>
    </row>
    <row r="96" spans="1:22" ht="27" customHeight="1" x14ac:dyDescent="0.2">
      <c r="A96" s="69">
        <f>COUNTA(G95,I95,G97,I97,G99,I99,G101,I101,G103,I103,G105,I105,G107,I107,G109,I109,G111,I111,G113,I113,H95,H97,H99,H101,H103,H105,H107,H109,H111,H113)</f>
        <v>0</v>
      </c>
      <c r="B96" s="189"/>
      <c r="C96" s="190"/>
      <c r="D96" s="190"/>
      <c r="E96" s="31"/>
      <c r="F96" s="176"/>
      <c r="G96" s="32"/>
      <c r="H96" s="32"/>
      <c r="I96" s="32"/>
      <c r="J96" s="138"/>
      <c r="K96" s="139"/>
      <c r="L96" s="139"/>
      <c r="M96" s="140"/>
      <c r="N96" s="39" t="str">
        <f>IF(AND(G95="",H95="二次レース"),"x","")</f>
        <v/>
      </c>
      <c r="O96" s="74"/>
      <c r="P96" s="76"/>
      <c r="Q96" s="75"/>
      <c r="R96" s="75"/>
      <c r="S96" s="75"/>
      <c r="T96" s="76"/>
      <c r="U96" s="77"/>
      <c r="V96" s="78"/>
    </row>
    <row r="97" spans="1:22" ht="27" customHeight="1" x14ac:dyDescent="0.2">
      <c r="B97" s="189">
        <v>42</v>
      </c>
      <c r="C97" s="190"/>
      <c r="D97" s="190"/>
      <c r="E97" s="29"/>
      <c r="F97" s="174"/>
      <c r="G97" s="30"/>
      <c r="H97" s="30"/>
      <c r="I97" s="30"/>
      <c r="J97" s="135"/>
      <c r="K97" s="136"/>
      <c r="L97" s="136"/>
      <c r="M97" s="137"/>
      <c r="N97" s="39" t="str">
        <f>IF(AND(J97="(１) 北信地区在住の者。（一般）",J98=""),"x","")</f>
        <v/>
      </c>
      <c r="O97" s="74"/>
      <c r="P97" s="76"/>
      <c r="Q97" s="75"/>
      <c r="R97" s="75"/>
      <c r="S97" s="75"/>
      <c r="T97" s="75"/>
      <c r="U97" s="80"/>
      <c r="V97" s="78"/>
    </row>
    <row r="98" spans="1:22" ht="27" customHeight="1" x14ac:dyDescent="0.2">
      <c r="A98" s="69"/>
      <c r="B98" s="189"/>
      <c r="C98" s="190"/>
      <c r="D98" s="190"/>
      <c r="E98" s="31"/>
      <c r="F98" s="176"/>
      <c r="G98" s="32"/>
      <c r="H98" s="32"/>
      <c r="I98" s="32"/>
      <c r="J98" s="138"/>
      <c r="K98" s="139"/>
      <c r="L98" s="139"/>
      <c r="M98" s="140"/>
      <c r="N98" s="39" t="str">
        <f>IF(AND(G97="",H97="二次レース"),"x","")</f>
        <v/>
      </c>
      <c r="O98" s="74"/>
      <c r="P98" s="75"/>
      <c r="Q98" s="75"/>
      <c r="R98" s="75"/>
      <c r="S98" s="75"/>
      <c r="T98" s="76"/>
      <c r="U98" s="77"/>
      <c r="V98" s="78"/>
    </row>
    <row r="99" spans="1:22" ht="27" customHeight="1" x14ac:dyDescent="0.2">
      <c r="B99" s="189">
        <v>43</v>
      </c>
      <c r="C99" s="190"/>
      <c r="D99" s="190"/>
      <c r="E99" s="29"/>
      <c r="F99" s="174"/>
      <c r="G99" s="30"/>
      <c r="H99" s="30"/>
      <c r="I99" s="30"/>
      <c r="J99" s="135"/>
      <c r="K99" s="136"/>
      <c r="L99" s="136"/>
      <c r="M99" s="137"/>
      <c r="N99" s="39" t="str">
        <f>IF(AND(J99="(１) 北信地区在住の者。（一般）",J100=""),"x","")</f>
        <v/>
      </c>
      <c r="O99" s="74"/>
      <c r="P99" s="76"/>
      <c r="Q99" s="75"/>
      <c r="R99" s="76"/>
      <c r="S99" s="75"/>
      <c r="T99" s="76"/>
      <c r="U99" s="77"/>
      <c r="V99" s="78"/>
    </row>
    <row r="100" spans="1:22" ht="27" customHeight="1" x14ac:dyDescent="0.2">
      <c r="A100" s="69"/>
      <c r="B100" s="189"/>
      <c r="C100" s="190"/>
      <c r="D100" s="190"/>
      <c r="E100" s="31"/>
      <c r="F100" s="176"/>
      <c r="G100" s="32"/>
      <c r="H100" s="32"/>
      <c r="I100" s="32"/>
      <c r="J100" s="138"/>
      <c r="K100" s="139"/>
      <c r="L100" s="139"/>
      <c r="M100" s="140"/>
      <c r="N100" s="39" t="str">
        <f>IF(AND(G99="",H99="二次レース"),"x","")</f>
        <v/>
      </c>
      <c r="O100" s="74"/>
      <c r="P100" s="75"/>
      <c r="Q100" s="75"/>
      <c r="R100" s="76"/>
      <c r="S100" s="75"/>
      <c r="T100" s="75"/>
      <c r="U100" s="77"/>
      <c r="V100" s="78"/>
    </row>
    <row r="101" spans="1:22" ht="27" customHeight="1" x14ac:dyDescent="0.2">
      <c r="B101" s="189">
        <v>44</v>
      </c>
      <c r="C101" s="190"/>
      <c r="D101" s="190"/>
      <c r="E101" s="29"/>
      <c r="F101" s="174"/>
      <c r="G101" s="30"/>
      <c r="H101" s="30"/>
      <c r="I101" s="30"/>
      <c r="J101" s="135"/>
      <c r="K101" s="136"/>
      <c r="L101" s="136"/>
      <c r="M101" s="137"/>
      <c r="N101" s="39" t="str">
        <f>IF(AND(J101="(１) 北信地区在住の者。（一般）",J102=""),"x","")</f>
        <v/>
      </c>
      <c r="O101" s="74"/>
      <c r="P101" s="76"/>
      <c r="Q101" s="75"/>
      <c r="R101" s="75"/>
      <c r="S101" s="75"/>
      <c r="T101" s="76"/>
      <c r="U101" s="77"/>
      <c r="V101" s="78"/>
    </row>
    <row r="102" spans="1:22" ht="27" customHeight="1" x14ac:dyDescent="0.2">
      <c r="A102" s="69"/>
      <c r="B102" s="189"/>
      <c r="C102" s="190"/>
      <c r="D102" s="190"/>
      <c r="E102" s="31"/>
      <c r="F102" s="176"/>
      <c r="G102" s="32"/>
      <c r="H102" s="32"/>
      <c r="I102" s="32"/>
      <c r="J102" s="138"/>
      <c r="K102" s="139"/>
      <c r="L102" s="139"/>
      <c r="M102" s="140"/>
      <c r="N102" s="39" t="str">
        <f>IF(AND(G101="",H101="二次レース"),"x","")</f>
        <v/>
      </c>
      <c r="O102" s="74"/>
      <c r="P102" s="75"/>
      <c r="Q102" s="75"/>
      <c r="R102" s="75"/>
      <c r="S102" s="75"/>
      <c r="T102" s="76"/>
      <c r="U102" s="77"/>
      <c r="V102" s="78"/>
    </row>
    <row r="103" spans="1:22" ht="27" customHeight="1" x14ac:dyDescent="0.2">
      <c r="B103" s="189">
        <v>45</v>
      </c>
      <c r="C103" s="190"/>
      <c r="D103" s="190"/>
      <c r="E103" s="29"/>
      <c r="F103" s="174"/>
      <c r="G103" s="30"/>
      <c r="H103" s="30"/>
      <c r="I103" s="30"/>
      <c r="J103" s="135"/>
      <c r="K103" s="136"/>
      <c r="L103" s="136"/>
      <c r="M103" s="137"/>
      <c r="N103" s="39" t="str">
        <f>IF(AND(J103="(１) 北信地区在住の者。（一般）",J104=""),"x","")</f>
        <v/>
      </c>
      <c r="O103" s="74"/>
      <c r="P103" s="75"/>
      <c r="Q103" s="75"/>
      <c r="R103" s="75"/>
      <c r="S103" s="76"/>
      <c r="T103" s="75"/>
      <c r="U103" s="77"/>
      <c r="V103" s="78"/>
    </row>
    <row r="104" spans="1:22" ht="27" customHeight="1" x14ac:dyDescent="0.2">
      <c r="A104" s="69"/>
      <c r="B104" s="189"/>
      <c r="C104" s="190"/>
      <c r="D104" s="190"/>
      <c r="E104" s="31"/>
      <c r="F104" s="176"/>
      <c r="G104" s="32"/>
      <c r="H104" s="32"/>
      <c r="I104" s="32"/>
      <c r="J104" s="138"/>
      <c r="K104" s="139"/>
      <c r="L104" s="139"/>
      <c r="M104" s="140"/>
      <c r="N104" s="39" t="str">
        <f>IF(AND(G103="",H103="二次レース"),"x","")</f>
        <v/>
      </c>
      <c r="O104" s="74"/>
      <c r="P104" s="76"/>
      <c r="Q104" s="75"/>
      <c r="R104" s="75"/>
      <c r="S104" s="75"/>
      <c r="T104" s="75"/>
      <c r="U104" s="77"/>
      <c r="V104" s="78"/>
    </row>
    <row r="105" spans="1:22" ht="27" customHeight="1" x14ac:dyDescent="0.2">
      <c r="B105" s="189">
        <v>46</v>
      </c>
      <c r="C105" s="190"/>
      <c r="D105" s="190"/>
      <c r="E105" s="29"/>
      <c r="F105" s="174"/>
      <c r="G105" s="30"/>
      <c r="H105" s="30"/>
      <c r="I105" s="30"/>
      <c r="J105" s="135"/>
      <c r="K105" s="136"/>
      <c r="L105" s="136"/>
      <c r="M105" s="137"/>
      <c r="N105" s="39" t="str">
        <f>IF(AND(J105="(１) 北信地区在住の者。（一般）",J106=""),"x","")</f>
        <v/>
      </c>
      <c r="O105" s="74"/>
      <c r="P105" s="76"/>
      <c r="Q105" s="75"/>
      <c r="R105" s="75"/>
      <c r="S105" s="75"/>
      <c r="T105" s="76"/>
      <c r="U105" s="77"/>
      <c r="V105" s="78"/>
    </row>
    <row r="106" spans="1:22" ht="27" customHeight="1" x14ac:dyDescent="0.2">
      <c r="A106" s="69"/>
      <c r="B106" s="189"/>
      <c r="C106" s="190"/>
      <c r="D106" s="190"/>
      <c r="E106" s="31"/>
      <c r="F106" s="176"/>
      <c r="G106" s="32"/>
      <c r="H106" s="32"/>
      <c r="I106" s="32"/>
      <c r="J106" s="138"/>
      <c r="K106" s="139"/>
      <c r="L106" s="139"/>
      <c r="M106" s="140"/>
      <c r="N106" s="39" t="str">
        <f>IF(AND(G105="",H105="二次レース"),"x","")</f>
        <v/>
      </c>
      <c r="O106" s="79"/>
      <c r="P106" s="76"/>
      <c r="Q106" s="75"/>
      <c r="R106" s="75"/>
      <c r="S106" s="75"/>
      <c r="T106" s="75"/>
      <c r="U106" s="77"/>
      <c r="V106" s="78"/>
    </row>
    <row r="107" spans="1:22" ht="27" customHeight="1" x14ac:dyDescent="0.2">
      <c r="B107" s="189">
        <v>47</v>
      </c>
      <c r="C107" s="190"/>
      <c r="D107" s="190"/>
      <c r="E107" s="29"/>
      <c r="F107" s="174"/>
      <c r="G107" s="30"/>
      <c r="H107" s="30"/>
      <c r="I107" s="30"/>
      <c r="J107" s="135"/>
      <c r="K107" s="136"/>
      <c r="L107" s="136"/>
      <c r="M107" s="137"/>
      <c r="N107" s="39" t="str">
        <f>IF(AND(J107="(１) 北信地区在住の者。（一般）",J108=""),"x","")</f>
        <v/>
      </c>
      <c r="O107" s="74"/>
      <c r="P107" s="76"/>
      <c r="Q107" s="75"/>
      <c r="R107" s="75"/>
      <c r="S107" s="75"/>
      <c r="T107" s="76"/>
      <c r="U107" s="77"/>
      <c r="V107" s="78"/>
    </row>
    <row r="108" spans="1:22" ht="27" customHeight="1" x14ac:dyDescent="0.2">
      <c r="A108" s="69"/>
      <c r="B108" s="189"/>
      <c r="C108" s="190"/>
      <c r="D108" s="190"/>
      <c r="E108" s="31"/>
      <c r="F108" s="176"/>
      <c r="G108" s="32"/>
      <c r="H108" s="32"/>
      <c r="I108" s="32"/>
      <c r="J108" s="138"/>
      <c r="K108" s="139"/>
      <c r="L108" s="139"/>
      <c r="M108" s="140"/>
      <c r="N108" s="39" t="str">
        <f>IF(AND(G107="",H107="二次レース"),"x","")</f>
        <v/>
      </c>
      <c r="O108" s="74"/>
      <c r="P108" s="75"/>
      <c r="Q108" s="75"/>
      <c r="R108" s="75"/>
      <c r="S108" s="75"/>
      <c r="T108" s="75"/>
      <c r="U108" s="77"/>
      <c r="V108" s="78"/>
    </row>
    <row r="109" spans="1:22" ht="27" customHeight="1" x14ac:dyDescent="0.2">
      <c r="B109" s="189">
        <v>48</v>
      </c>
      <c r="C109" s="190"/>
      <c r="D109" s="190"/>
      <c r="E109" s="29"/>
      <c r="F109" s="174"/>
      <c r="G109" s="30"/>
      <c r="H109" s="30"/>
      <c r="I109" s="30"/>
      <c r="J109" s="135"/>
      <c r="K109" s="136"/>
      <c r="L109" s="136"/>
      <c r="M109" s="137"/>
      <c r="N109" s="39" t="str">
        <f>IF(AND(J109="(１) 北信地区在住の者。（一般）",J110=""),"x","")</f>
        <v/>
      </c>
      <c r="O109" s="74"/>
      <c r="P109" s="76"/>
      <c r="Q109" s="75"/>
      <c r="R109" s="75"/>
      <c r="S109" s="75"/>
      <c r="T109" s="76"/>
      <c r="U109" s="77"/>
      <c r="V109" s="78"/>
    </row>
    <row r="110" spans="1:22" ht="27" customHeight="1" x14ac:dyDescent="0.2">
      <c r="A110" s="69"/>
      <c r="B110" s="189"/>
      <c r="C110" s="190"/>
      <c r="D110" s="190"/>
      <c r="E110" s="31"/>
      <c r="F110" s="176"/>
      <c r="G110" s="32"/>
      <c r="H110" s="32"/>
      <c r="I110" s="32"/>
      <c r="J110" s="138"/>
      <c r="K110" s="139"/>
      <c r="L110" s="139"/>
      <c r="M110" s="140"/>
      <c r="N110" s="39" t="str">
        <f>IF(AND(G109="",H109="二次レース"),"x","")</f>
        <v/>
      </c>
      <c r="O110" s="74"/>
      <c r="P110" s="76"/>
      <c r="Q110" s="75"/>
      <c r="R110" s="75"/>
      <c r="S110" s="75"/>
      <c r="T110" s="76"/>
      <c r="U110" s="77"/>
      <c r="V110" s="78"/>
    </row>
    <row r="111" spans="1:22" ht="27" customHeight="1" x14ac:dyDescent="0.2">
      <c r="B111" s="189">
        <v>49</v>
      </c>
      <c r="C111" s="190"/>
      <c r="D111" s="190"/>
      <c r="E111" s="29"/>
      <c r="F111" s="174"/>
      <c r="G111" s="30"/>
      <c r="H111" s="30"/>
      <c r="I111" s="30"/>
      <c r="J111" s="135"/>
      <c r="K111" s="136"/>
      <c r="L111" s="136"/>
      <c r="M111" s="137"/>
      <c r="N111" s="39" t="str">
        <f>IF(AND(J111="(１) 北信地区在住の者。（一般）",J112=""),"x","")</f>
        <v/>
      </c>
      <c r="O111" s="74"/>
      <c r="P111" s="76"/>
      <c r="Q111" s="75"/>
      <c r="R111" s="75"/>
      <c r="S111" s="75"/>
      <c r="T111" s="76"/>
      <c r="U111" s="77"/>
      <c r="V111" s="78"/>
    </row>
    <row r="112" spans="1:22" ht="27" customHeight="1" x14ac:dyDescent="0.2">
      <c r="A112" s="69"/>
      <c r="B112" s="189"/>
      <c r="C112" s="190"/>
      <c r="D112" s="190"/>
      <c r="E112" s="31"/>
      <c r="F112" s="176"/>
      <c r="G112" s="32"/>
      <c r="H112" s="32"/>
      <c r="I112" s="32"/>
      <c r="J112" s="138"/>
      <c r="K112" s="139"/>
      <c r="L112" s="139"/>
      <c r="M112" s="140"/>
      <c r="N112" s="39" t="str">
        <f>IF(AND(G111="",H111="二次レース"),"x","")</f>
        <v/>
      </c>
      <c r="O112" s="74"/>
      <c r="P112" s="76"/>
      <c r="Q112" s="75"/>
      <c r="R112" s="75"/>
      <c r="S112" s="75"/>
      <c r="T112" s="76"/>
      <c r="U112" s="77"/>
      <c r="V112" s="78"/>
    </row>
    <row r="113" spans="1:22" ht="27" customHeight="1" x14ac:dyDescent="0.2">
      <c r="B113" s="189">
        <v>50</v>
      </c>
      <c r="C113" s="190"/>
      <c r="D113" s="190"/>
      <c r="E113" s="29"/>
      <c r="F113" s="174"/>
      <c r="G113" s="30"/>
      <c r="H113" s="30"/>
      <c r="I113" s="30"/>
      <c r="J113" s="135"/>
      <c r="K113" s="136"/>
      <c r="L113" s="136"/>
      <c r="M113" s="137"/>
      <c r="N113" s="39" t="str">
        <f>IF(AND(J113="(１) 北信地区在住の者。（一般）",J114=""),"x","")</f>
        <v/>
      </c>
      <c r="O113" s="74"/>
      <c r="P113" s="76"/>
      <c r="Q113" s="75"/>
      <c r="R113" s="75"/>
      <c r="S113" s="75"/>
      <c r="T113" s="76"/>
      <c r="U113" s="77"/>
      <c r="V113" s="78"/>
    </row>
    <row r="114" spans="1:22" ht="27" customHeight="1" thickBot="1" x14ac:dyDescent="0.25">
      <c r="A114" s="69"/>
      <c r="B114" s="198"/>
      <c r="C114" s="222"/>
      <c r="D114" s="222"/>
      <c r="E114" s="33"/>
      <c r="F114" s="175"/>
      <c r="G114" s="34"/>
      <c r="H114" s="34"/>
      <c r="I114" s="34"/>
      <c r="J114" s="141"/>
      <c r="K114" s="142"/>
      <c r="L114" s="142"/>
      <c r="M114" s="143"/>
      <c r="N114" s="39" t="str">
        <f>IF(AND(G113="",H113="二次レース"),"x","")</f>
        <v/>
      </c>
      <c r="O114" s="74"/>
      <c r="P114" s="76"/>
      <c r="Q114" s="76"/>
      <c r="R114" s="75"/>
      <c r="S114" s="75"/>
      <c r="T114" s="76"/>
      <c r="U114" s="77"/>
      <c r="V114" s="78"/>
    </row>
    <row r="115" spans="1:22" ht="20.25" customHeight="1" x14ac:dyDescent="0.2">
      <c r="O115" s="74"/>
      <c r="P115" s="76"/>
      <c r="Q115" s="76"/>
      <c r="R115" s="75"/>
      <c r="S115" s="76"/>
      <c r="T115" s="27"/>
      <c r="U115" s="81"/>
      <c r="V115" s="78"/>
    </row>
    <row r="116" spans="1:22" ht="20.25" customHeight="1" x14ac:dyDescent="0.2">
      <c r="O116" s="73"/>
      <c r="P116" s="27"/>
      <c r="Q116" s="27"/>
      <c r="R116" s="75"/>
      <c r="S116" s="75"/>
    </row>
    <row r="117" spans="1:22" ht="20.25" customHeight="1" x14ac:dyDescent="0.2">
      <c r="R117" s="75"/>
      <c r="S117" s="75"/>
    </row>
    <row r="118" spans="1:22" ht="21" x14ac:dyDescent="0.2">
      <c r="R118" s="75"/>
      <c r="S118" s="75"/>
    </row>
    <row r="119" spans="1:22" ht="21" x14ac:dyDescent="0.2">
      <c r="R119" s="76"/>
      <c r="S119" s="75"/>
    </row>
    <row r="120" spans="1:22" ht="21" x14ac:dyDescent="0.2">
      <c r="R120" s="76"/>
      <c r="S120" s="75"/>
    </row>
    <row r="121" spans="1:22" x14ac:dyDescent="0.2">
      <c r="R121" s="27"/>
      <c r="S121" s="27"/>
    </row>
  </sheetData>
  <sheetProtection algorithmName="SHA-512" hashValue="DY3j1LiNIKroVycZAzKp3SOVMsKBehTRMvaCZIb1WvQokJnD23G3NfCyHsmzFTSRLPUyVrXpTSADT2Zwmi2Qww==" saltValue="8667yZN3wvzhouA2LF968g==" spinCount="100000" sheet="1" objects="1" scenarios="1"/>
  <mergeCells count="333">
    <mergeCell ref="O1:S7"/>
    <mergeCell ref="B105:B106"/>
    <mergeCell ref="C105:C106"/>
    <mergeCell ref="D105:D106"/>
    <mergeCell ref="B107:B108"/>
    <mergeCell ref="C107:C108"/>
    <mergeCell ref="D107:D108"/>
    <mergeCell ref="B101:B102"/>
    <mergeCell ref="C101:C102"/>
    <mergeCell ref="D101:D102"/>
    <mergeCell ref="B103:B104"/>
    <mergeCell ref="C103:C104"/>
    <mergeCell ref="D103:D104"/>
    <mergeCell ref="C97:C98"/>
    <mergeCell ref="D97:D98"/>
    <mergeCell ref="B99:B100"/>
    <mergeCell ref="C99:C100"/>
    <mergeCell ref="D99:D100"/>
    <mergeCell ref="B95:B96"/>
    <mergeCell ref="C95:C96"/>
    <mergeCell ref="D95:D96"/>
    <mergeCell ref="B91:B92"/>
    <mergeCell ref="C91:C92"/>
    <mergeCell ref="D91:D92"/>
    <mergeCell ref="B113:B114"/>
    <mergeCell ref="C113:C114"/>
    <mergeCell ref="D113:D114"/>
    <mergeCell ref="B109:B110"/>
    <mergeCell ref="C109:C110"/>
    <mergeCell ref="D109:D110"/>
    <mergeCell ref="B111:B112"/>
    <mergeCell ref="C111:C112"/>
    <mergeCell ref="D111:D112"/>
    <mergeCell ref="B93:B94"/>
    <mergeCell ref="C93:C94"/>
    <mergeCell ref="D93:D94"/>
    <mergeCell ref="B97:B98"/>
    <mergeCell ref="B87:B88"/>
    <mergeCell ref="C87:C88"/>
    <mergeCell ref="D87:D88"/>
    <mergeCell ref="B89:B90"/>
    <mergeCell ref="C89:C90"/>
    <mergeCell ref="D89:D90"/>
    <mergeCell ref="B83:B84"/>
    <mergeCell ref="C83:C84"/>
    <mergeCell ref="D83:D84"/>
    <mergeCell ref="B85:B86"/>
    <mergeCell ref="C85:C86"/>
    <mergeCell ref="D85:D86"/>
    <mergeCell ref="B79:B80"/>
    <mergeCell ref="C79:C80"/>
    <mergeCell ref="D79:D80"/>
    <mergeCell ref="B81:B82"/>
    <mergeCell ref="C81:C82"/>
    <mergeCell ref="D81:D82"/>
    <mergeCell ref="B75:B76"/>
    <mergeCell ref="C75:C76"/>
    <mergeCell ref="D75:D76"/>
    <mergeCell ref="B77:B78"/>
    <mergeCell ref="C77:C78"/>
    <mergeCell ref="D77:D78"/>
    <mergeCell ref="B71:B72"/>
    <mergeCell ref="C71:C72"/>
    <mergeCell ref="D71:D72"/>
    <mergeCell ref="B73:B74"/>
    <mergeCell ref="C73:C74"/>
    <mergeCell ref="D73:D74"/>
    <mergeCell ref="B67:B68"/>
    <mergeCell ref="C67:C68"/>
    <mergeCell ref="D67:D68"/>
    <mergeCell ref="B69:B70"/>
    <mergeCell ref="C69:C70"/>
    <mergeCell ref="D69:D70"/>
    <mergeCell ref="B63:B64"/>
    <mergeCell ref="C63:C64"/>
    <mergeCell ref="D63:D64"/>
    <mergeCell ref="B65:B66"/>
    <mergeCell ref="C65:C66"/>
    <mergeCell ref="D65:D66"/>
    <mergeCell ref="B59:B60"/>
    <mergeCell ref="C59:C60"/>
    <mergeCell ref="D59:D60"/>
    <mergeCell ref="B61:B62"/>
    <mergeCell ref="C61:C62"/>
    <mergeCell ref="D61:D62"/>
    <mergeCell ref="B55:B56"/>
    <mergeCell ref="C55:C56"/>
    <mergeCell ref="D55:D56"/>
    <mergeCell ref="B57:B58"/>
    <mergeCell ref="C57:C58"/>
    <mergeCell ref="D57:D58"/>
    <mergeCell ref="B53:B54"/>
    <mergeCell ref="C53:C54"/>
    <mergeCell ref="D53:D54"/>
    <mergeCell ref="B49:B50"/>
    <mergeCell ref="C49:C50"/>
    <mergeCell ref="D49:D50"/>
    <mergeCell ref="B51:B52"/>
    <mergeCell ref="C51:C52"/>
    <mergeCell ref="D51:D52"/>
    <mergeCell ref="B45:B46"/>
    <mergeCell ref="C45:C46"/>
    <mergeCell ref="D45:D46"/>
    <mergeCell ref="B47:B48"/>
    <mergeCell ref="C47:C48"/>
    <mergeCell ref="D47:D48"/>
    <mergeCell ref="B41:B42"/>
    <mergeCell ref="C41:C42"/>
    <mergeCell ref="D41:D42"/>
    <mergeCell ref="B43:B44"/>
    <mergeCell ref="C43:C44"/>
    <mergeCell ref="D43:D44"/>
    <mergeCell ref="C33:C34"/>
    <mergeCell ref="D33:D34"/>
    <mergeCell ref="B37:B38"/>
    <mergeCell ref="C37:C38"/>
    <mergeCell ref="D37:D38"/>
    <mergeCell ref="B39:B40"/>
    <mergeCell ref="C39:C40"/>
    <mergeCell ref="D39:D40"/>
    <mergeCell ref="B29:B30"/>
    <mergeCell ref="C29:C30"/>
    <mergeCell ref="D29:D30"/>
    <mergeCell ref="B35:B36"/>
    <mergeCell ref="C35:C36"/>
    <mergeCell ref="D35:D36"/>
    <mergeCell ref="B31:B32"/>
    <mergeCell ref="C31:C32"/>
    <mergeCell ref="D31:D32"/>
    <mergeCell ref="B33:B34"/>
    <mergeCell ref="B25:B26"/>
    <mergeCell ref="C25:C26"/>
    <mergeCell ref="D25:D26"/>
    <mergeCell ref="B27:B28"/>
    <mergeCell ref="C27:C28"/>
    <mergeCell ref="D27:D28"/>
    <mergeCell ref="B21:B22"/>
    <mergeCell ref="C21:C22"/>
    <mergeCell ref="D21:D22"/>
    <mergeCell ref="B23:B24"/>
    <mergeCell ref="C23:C24"/>
    <mergeCell ref="D23:D24"/>
    <mergeCell ref="B17:B18"/>
    <mergeCell ref="C17:C18"/>
    <mergeCell ref="D17:D18"/>
    <mergeCell ref="B19:B20"/>
    <mergeCell ref="C19:C20"/>
    <mergeCell ref="D19:D20"/>
    <mergeCell ref="B8:C8"/>
    <mergeCell ref="B13:B14"/>
    <mergeCell ref="C13:C14"/>
    <mergeCell ref="D13:D14"/>
    <mergeCell ref="B11:B12"/>
    <mergeCell ref="C11:C12"/>
    <mergeCell ref="D11:D12"/>
    <mergeCell ref="B1:F1"/>
    <mergeCell ref="D3:E3"/>
    <mergeCell ref="F3:G3"/>
    <mergeCell ref="H3:I3"/>
    <mergeCell ref="B5:B6"/>
    <mergeCell ref="D5:E5"/>
    <mergeCell ref="B4:C4"/>
    <mergeCell ref="D4:E4"/>
    <mergeCell ref="F4:G4"/>
    <mergeCell ref="H4:I4"/>
    <mergeCell ref="D6:G6"/>
    <mergeCell ref="G1:I1"/>
    <mergeCell ref="G11:I11"/>
    <mergeCell ref="G12:I12"/>
    <mergeCell ref="G5:I5"/>
    <mergeCell ref="B3:C3"/>
    <mergeCell ref="F15:F16"/>
    <mergeCell ref="F11:F12"/>
    <mergeCell ref="F13:F14"/>
    <mergeCell ref="B15:B16"/>
    <mergeCell ref="C15:C16"/>
    <mergeCell ref="D15:D16"/>
    <mergeCell ref="H6:I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93:F94"/>
    <mergeCell ref="F95:F96"/>
    <mergeCell ref="F97:F98"/>
    <mergeCell ref="F99:F100"/>
    <mergeCell ref="F77:F78"/>
    <mergeCell ref="F79:F80"/>
    <mergeCell ref="F81:F82"/>
    <mergeCell ref="F83:F84"/>
    <mergeCell ref="F85:F86"/>
    <mergeCell ref="F87:F88"/>
    <mergeCell ref="F113:F114"/>
    <mergeCell ref="F101:F102"/>
    <mergeCell ref="F103:F104"/>
    <mergeCell ref="F105:F106"/>
    <mergeCell ref="F107:F108"/>
    <mergeCell ref="F109:F110"/>
    <mergeCell ref="F111:F112"/>
    <mergeCell ref="F89:F90"/>
    <mergeCell ref="F91:F92"/>
    <mergeCell ref="J11:M11"/>
    <mergeCell ref="J12:M12"/>
    <mergeCell ref="J13:M13"/>
    <mergeCell ref="J14:M14"/>
    <mergeCell ref="J15:M15"/>
    <mergeCell ref="O11:S15"/>
    <mergeCell ref="J16:M16"/>
    <mergeCell ref="J17:M17"/>
    <mergeCell ref="J18:M18"/>
    <mergeCell ref="J19:M19"/>
    <mergeCell ref="J20:M20"/>
    <mergeCell ref="J21:M21"/>
    <mergeCell ref="J22:M22"/>
    <mergeCell ref="J23:M23"/>
    <mergeCell ref="J24:M24"/>
    <mergeCell ref="J25:M25"/>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J46:M46"/>
    <mergeCell ref="J47:M47"/>
    <mergeCell ref="J48:M48"/>
    <mergeCell ref="J49:M49"/>
    <mergeCell ref="J50:M50"/>
    <mergeCell ref="J51:M51"/>
    <mergeCell ref="J52:M52"/>
    <mergeCell ref="J53:M53"/>
    <mergeCell ref="J54:M54"/>
    <mergeCell ref="J55:M55"/>
    <mergeCell ref="J56:M56"/>
    <mergeCell ref="J57:M57"/>
    <mergeCell ref="J58:M58"/>
    <mergeCell ref="J59:M59"/>
    <mergeCell ref="J71:M71"/>
    <mergeCell ref="J72:M72"/>
    <mergeCell ref="J73:M73"/>
    <mergeCell ref="J74:M74"/>
    <mergeCell ref="J75:M75"/>
    <mergeCell ref="J76:M76"/>
    <mergeCell ref="J77:M77"/>
    <mergeCell ref="J60:M60"/>
    <mergeCell ref="J61:M61"/>
    <mergeCell ref="J62:M62"/>
    <mergeCell ref="J63:M63"/>
    <mergeCell ref="J64:M64"/>
    <mergeCell ref="J65:M65"/>
    <mergeCell ref="J66:M66"/>
    <mergeCell ref="J67:M67"/>
    <mergeCell ref="J68:M68"/>
    <mergeCell ref="J114:M114"/>
    <mergeCell ref="J106:M106"/>
    <mergeCell ref="J107:M107"/>
    <mergeCell ref="J108:M108"/>
    <mergeCell ref="J109:M109"/>
    <mergeCell ref="J110:M110"/>
    <mergeCell ref="J111:M111"/>
    <mergeCell ref="J96:M96"/>
    <mergeCell ref="J97:M97"/>
    <mergeCell ref="J98:M98"/>
    <mergeCell ref="J99:M99"/>
    <mergeCell ref="J100:M100"/>
    <mergeCell ref="J101:M101"/>
    <mergeCell ref="J102:M102"/>
    <mergeCell ref="J103:M103"/>
    <mergeCell ref="J104:M104"/>
    <mergeCell ref="J8:M9"/>
    <mergeCell ref="J105:M105"/>
    <mergeCell ref="J112:M112"/>
    <mergeCell ref="J113:M113"/>
    <mergeCell ref="J87:M87"/>
    <mergeCell ref="J88:M88"/>
    <mergeCell ref="J89:M89"/>
    <mergeCell ref="J90:M90"/>
    <mergeCell ref="J91:M91"/>
    <mergeCell ref="J92:M92"/>
    <mergeCell ref="J93:M93"/>
    <mergeCell ref="J94:M94"/>
    <mergeCell ref="J95:M95"/>
    <mergeCell ref="J78:M78"/>
    <mergeCell ref="J79:M79"/>
    <mergeCell ref="J80:M80"/>
    <mergeCell ref="J81:M81"/>
    <mergeCell ref="J82:M82"/>
    <mergeCell ref="J83:M83"/>
    <mergeCell ref="J84:M84"/>
    <mergeCell ref="J85:M85"/>
    <mergeCell ref="J86:M86"/>
    <mergeCell ref="J69:M69"/>
    <mergeCell ref="J70:M70"/>
  </mergeCells>
  <phoneticPr fontId="1"/>
  <conditionalFormatting sqref="B4:I4">
    <cfRule type="containsText" dxfId="3" priority="2" stopIfTrue="1" operator="containsText" text="$K$4=参加資格入力欄に未記入があります   まだ入力完了していません">
      <formula>NOT(ISERROR(SEARCH("$K$4=参加資格入力欄に未記入があります   まだ入力完了していません",B4)))</formula>
    </cfRule>
  </conditionalFormatting>
  <conditionalFormatting sqref="J5:J7 M5:M7">
    <cfRule type="containsText" dxfId="2" priority="1" stopIfTrue="1" operator="containsText" text="$K$4=参加資格入力欄に未記入があります   まだ入力完了していません">
      <formula>NOT(ISERROR(SEARCH("$K$4=参加資格入力欄に未記入があります   まだ入力完了していません",J5)))</formula>
    </cfRule>
  </conditionalFormatting>
  <dataValidations count="8">
    <dataValidation type="whole" imeMode="halfAlpha" allowBlank="1" showInputMessage="1" showErrorMessage="1" sqref="D15:D114">
      <formula1>1</formula1>
      <formula2>9999</formula2>
    </dataValidation>
    <dataValidation imeMode="halfKatakana" allowBlank="1" showInputMessage="1" showErrorMessage="1" sqref="E58 E60 E62 E64 E66 E68 E70 E72 E56 E74 E78 E80 E82 E84 E86 E88 E90 E92 H4:I4 J3 E38 E18 E20 E22 E24 E26 E28 E30 E32 E16 E76 E40 E42 E44 E46 E48 E50 E52 E36 E54 E34 E94 E98 E100 E102 E104 E106 E108 E110 E112 E96 E114"/>
    <dataValidation type="whole" allowBlank="1" showInputMessage="1" showErrorMessage="1" sqref="G14 G94:I94 G74:I74 G90:I90 G88:I88 G86:I86 G84:I84 G82:I82 G80:I80 G78:I78 G54:I54 G34:I34 G50:I50 G92:I92 G70:I70 G68:I68 G66:I66 G64:I64 G62:I62 G60:I60 G76:I76 G58:I58 G30:I30 G28:I28 G26:I26 G24:I24 G22:I22 G20:I20 G18:I18 G72:I72 G32:I32 G56:I56 G16:I16 G48:I48 G46:I46 G44:I44 G42:I42 G40:I40 G38:I38 G52:I52 G36:I36 G114:I114 G110:I110 G108:I108 G106:I106 G104:I104 G102:I102 G100:I100 G98:I98 G112:I112 G96:I96">
      <formula1>100</formula1>
      <formula2>999999</formula2>
    </dataValidation>
    <dataValidation type="whole" allowBlank="1" showInputMessage="1" showErrorMessage="1" sqref="F13">
      <formula1>1</formula1>
      <formula2>99</formula2>
    </dataValidation>
    <dataValidation type="list" allowBlank="1" showInputMessage="1" showErrorMessage="1" sqref="J15:M15 J17:M17 J19:M19 J21:M21 J23:M23 J25:M25 J27:M27 J29:M29 J31:M31 J33:M33 J75:M75 J77:M77 J79:M79 J81:M81 J83:M83 J85:M85 J87:M87 J89:M89 J91:M91 J93:M93 J35:M35 J37:M37 J39:M39 J41:M41 J43:M43 J45:M45 J47:M47 J49:M49 J51:M51 J53:M53 J55:M55 J57:M57 J59:M59 J61:M61 J63:M63 J65:M65 J67:M67 J69:M69 J71:M71 J73:M73 J95:M95 J97:M97 J99:M99 J101:M101 J103:M103 J105:M105 J107:M107 J109:M109 J111:M111 J113:M113">
      <formula1>$V$29:$V$31</formula1>
    </dataValidation>
    <dataValidation type="list" allowBlank="1" showInputMessage="1" showErrorMessage="1" sqref="C15:C114">
      <formula1>$Z$12:$AA$12</formula1>
    </dataValidation>
    <dataValidation type="list" allowBlank="1" showInputMessage="1" showErrorMessage="1" sqref="G15:I15 G17:I17 G19:I19 G21:I21 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G107:I107 G109:I109 G111:I111 G113:I113">
      <formula1>INDIRECT($C15)</formula1>
    </dataValidation>
    <dataValidation type="list" allowBlank="1" showInputMessage="1" showErrorMessage="1" sqref="F15:F114">
      <formula1>$U$12:$U$14</formula1>
    </dataValidation>
  </dataValidations>
  <pageMargins left="0.28000000000000003" right="0.32" top="0.37" bottom="0.25" header="0.3"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AK39"/>
  <sheetViews>
    <sheetView zoomScale="70" zoomScaleNormal="70" zoomScaleSheetLayoutView="80" workbookViewId="0">
      <selection activeCell="B2" sqref="B2"/>
    </sheetView>
  </sheetViews>
  <sheetFormatPr defaultColWidth="9" defaultRowHeight="13.2" x14ac:dyDescent="0.2"/>
  <cols>
    <col min="1" max="1" width="2.21875" style="35" customWidth="1"/>
    <col min="2" max="2" width="12.21875" style="35" customWidth="1"/>
    <col min="3" max="3" width="16.6640625" style="35" customWidth="1"/>
    <col min="4" max="4" width="7" style="40" customWidth="1"/>
    <col min="5" max="5" width="16.88671875" style="35" customWidth="1"/>
    <col min="6" max="6" width="7" style="40" customWidth="1"/>
    <col min="7" max="7" width="16.88671875" style="35" customWidth="1"/>
    <col min="8" max="8" width="7" style="40" customWidth="1"/>
    <col min="9" max="9" width="16.88671875" style="35" customWidth="1"/>
    <col min="10" max="10" width="1.77734375" style="35" customWidth="1"/>
    <col min="11" max="11" width="10.6640625" style="39" hidden="1" customWidth="1"/>
    <col min="12" max="24" width="11.44140625" style="39" customWidth="1"/>
    <col min="25" max="28" width="11.44140625" style="82" hidden="1" customWidth="1"/>
    <col min="29" max="29" width="11.44140625" style="39" hidden="1" customWidth="1"/>
    <col min="30" max="37" width="9" style="35" hidden="1" customWidth="1"/>
    <col min="38" max="16384" width="9" style="35"/>
  </cols>
  <sheetData>
    <row r="1" spans="1:37" ht="25.5" customHeight="1" thickBot="1" x14ac:dyDescent="0.25">
      <c r="B1" s="193" t="s">
        <v>118</v>
      </c>
      <c r="C1" s="193"/>
      <c r="D1" s="193"/>
      <c r="E1" s="193"/>
      <c r="F1" s="193"/>
      <c r="G1" s="40" t="s">
        <v>10</v>
      </c>
      <c r="H1" s="256" t="s">
        <v>11</v>
      </c>
      <c r="I1" s="257"/>
      <c r="L1" s="267" t="s">
        <v>112</v>
      </c>
      <c r="M1" s="268"/>
      <c r="N1" s="268"/>
      <c r="O1" s="268"/>
      <c r="P1" s="269"/>
      <c r="Q1" s="258" t="s">
        <v>115</v>
      </c>
      <c r="R1" s="259"/>
      <c r="S1" s="259"/>
      <c r="T1" s="259"/>
      <c r="U1" s="259"/>
      <c r="V1" s="259"/>
      <c r="W1" s="259"/>
      <c r="X1" s="260"/>
    </row>
    <row r="2" spans="1:37" ht="8.25" customHeight="1" thickTop="1" x14ac:dyDescent="0.2">
      <c r="B2" s="40"/>
      <c r="C2" s="40"/>
      <c r="G2" s="40"/>
      <c r="I2" s="40"/>
      <c r="L2" s="270"/>
      <c r="M2" s="271"/>
      <c r="N2" s="271"/>
      <c r="O2" s="271"/>
      <c r="P2" s="272"/>
      <c r="Q2" s="261"/>
      <c r="R2" s="262"/>
      <c r="S2" s="262"/>
      <c r="T2" s="262"/>
      <c r="U2" s="262"/>
      <c r="V2" s="262"/>
      <c r="W2" s="262"/>
      <c r="X2" s="263"/>
    </row>
    <row r="3" spans="1:37" ht="25.5" customHeight="1" x14ac:dyDescent="0.2">
      <c r="C3" s="45" t="s">
        <v>42</v>
      </c>
      <c r="L3" s="270"/>
      <c r="M3" s="271"/>
      <c r="N3" s="271"/>
      <c r="O3" s="271"/>
      <c r="P3" s="272"/>
      <c r="Q3" s="261"/>
      <c r="R3" s="262"/>
      <c r="S3" s="262"/>
      <c r="T3" s="262"/>
      <c r="U3" s="262"/>
      <c r="V3" s="262"/>
      <c r="W3" s="262"/>
      <c r="X3" s="263"/>
      <c r="Y3" s="83"/>
      <c r="Z3" s="83"/>
      <c r="AA3" s="83"/>
      <c r="AB3" s="83"/>
      <c r="AC3" s="84"/>
    </row>
    <row r="4" spans="1:37" ht="6" customHeight="1" thickBot="1" x14ac:dyDescent="0.25">
      <c r="L4" s="270"/>
      <c r="M4" s="271"/>
      <c r="N4" s="271"/>
      <c r="O4" s="271"/>
      <c r="P4" s="272"/>
      <c r="Q4" s="261"/>
      <c r="R4" s="262"/>
      <c r="S4" s="262"/>
      <c r="T4" s="262"/>
      <c r="U4" s="262"/>
      <c r="V4" s="262"/>
      <c r="W4" s="262"/>
      <c r="X4" s="263"/>
      <c r="Y4" s="83"/>
      <c r="Z4" s="83"/>
      <c r="AA4" s="83"/>
      <c r="AB4" s="83"/>
      <c r="AC4" s="84"/>
    </row>
    <row r="5" spans="1:37" ht="27" customHeight="1" thickBot="1" x14ac:dyDescent="0.25">
      <c r="C5" s="85" t="s">
        <v>13</v>
      </c>
      <c r="D5" s="86"/>
      <c r="E5" s="50" t="s">
        <v>22</v>
      </c>
      <c r="G5" s="50" t="s">
        <v>23</v>
      </c>
      <c r="I5" s="50" t="s">
        <v>14</v>
      </c>
      <c r="L5" s="273"/>
      <c r="M5" s="274"/>
      <c r="N5" s="274"/>
      <c r="O5" s="274"/>
      <c r="P5" s="275"/>
      <c r="Q5" s="261"/>
      <c r="R5" s="262"/>
      <c r="S5" s="262"/>
      <c r="T5" s="262"/>
      <c r="U5" s="262"/>
      <c r="V5" s="262"/>
      <c r="W5" s="262"/>
      <c r="X5" s="263"/>
      <c r="Y5" s="83"/>
      <c r="Z5" s="83"/>
      <c r="AA5" s="83"/>
      <c r="AB5" s="83"/>
      <c r="AC5" s="84"/>
    </row>
    <row r="6" spans="1:37" ht="27" customHeight="1" thickBot="1" x14ac:dyDescent="0.25">
      <c r="C6" s="87">
        <f>COUNTA(E10,E15,E20,E25)</f>
        <v>0</v>
      </c>
      <c r="D6" s="88"/>
      <c r="E6" s="89">
        <f>SUM(K10+K15+K20+K25)</f>
        <v>0</v>
      </c>
      <c r="G6" s="24">
        <v>1000</v>
      </c>
      <c r="I6" s="90">
        <f>C6*G6</f>
        <v>0</v>
      </c>
      <c r="L6" s="276" t="str">
        <f>IF(COUNTIF(Y10:AA28,"x")&gt;0,"参加資格入力欄または氏名欄に未記入があります                                                      まだ入力完了していません","")</f>
        <v/>
      </c>
      <c r="M6" s="276"/>
      <c r="N6" s="276"/>
      <c r="O6" s="276"/>
      <c r="P6" s="277"/>
      <c r="Q6" s="261"/>
      <c r="R6" s="262"/>
      <c r="S6" s="262"/>
      <c r="T6" s="262"/>
      <c r="U6" s="262"/>
      <c r="V6" s="262"/>
      <c r="W6" s="262"/>
      <c r="X6" s="263"/>
      <c r="Y6" s="83"/>
      <c r="Z6" s="83"/>
      <c r="AA6" s="83"/>
      <c r="AB6" s="83"/>
      <c r="AC6" s="84"/>
    </row>
    <row r="7" spans="1:37" ht="6" customHeight="1" thickBot="1" x14ac:dyDescent="0.25">
      <c r="L7" s="278"/>
      <c r="M7" s="278"/>
      <c r="N7" s="278"/>
      <c r="O7" s="278"/>
      <c r="P7" s="279"/>
      <c r="Q7" s="261"/>
      <c r="R7" s="262"/>
      <c r="S7" s="262"/>
      <c r="T7" s="262"/>
      <c r="U7" s="262"/>
      <c r="V7" s="262"/>
      <c r="W7" s="262"/>
      <c r="X7" s="263"/>
      <c r="Y7" s="91"/>
      <c r="Z7" s="91"/>
      <c r="AA7" s="91"/>
      <c r="AB7" s="91"/>
      <c r="AC7" s="92"/>
    </row>
    <row r="8" spans="1:37" ht="36" customHeight="1" thickBot="1" x14ac:dyDescent="0.25">
      <c r="D8" s="93" t="s">
        <v>24</v>
      </c>
      <c r="E8" s="94" t="s">
        <v>12</v>
      </c>
      <c r="F8" s="95" t="s">
        <v>24</v>
      </c>
      <c r="G8" s="94" t="s">
        <v>12</v>
      </c>
      <c r="H8" s="95" t="s">
        <v>24</v>
      </c>
      <c r="I8" s="96" t="s">
        <v>12</v>
      </c>
      <c r="L8" s="278"/>
      <c r="M8" s="278"/>
      <c r="N8" s="278"/>
      <c r="O8" s="278"/>
      <c r="P8" s="279"/>
      <c r="Q8" s="264"/>
      <c r="R8" s="265"/>
      <c r="S8" s="265"/>
      <c r="T8" s="265"/>
      <c r="U8" s="265"/>
      <c r="V8" s="265"/>
      <c r="W8" s="265"/>
      <c r="X8" s="266"/>
      <c r="Y8" s="91"/>
      <c r="Z8" s="91"/>
      <c r="AA8" s="91"/>
      <c r="AB8" s="91"/>
      <c r="AC8" s="92"/>
    </row>
    <row r="9" spans="1:37" ht="6" customHeight="1" thickBot="1" x14ac:dyDescent="0.25">
      <c r="A9" s="72"/>
      <c r="B9" s="97"/>
      <c r="C9" s="97"/>
      <c r="D9" s="98"/>
      <c r="E9" s="72"/>
      <c r="F9" s="98"/>
      <c r="G9" s="72"/>
      <c r="H9" s="98"/>
      <c r="I9" s="72"/>
      <c r="J9" s="72"/>
    </row>
    <row r="10" spans="1:37" ht="27" customHeight="1" x14ac:dyDescent="0.2">
      <c r="B10" s="99" t="s">
        <v>26</v>
      </c>
      <c r="C10" s="100" t="s">
        <v>27</v>
      </c>
      <c r="D10" s="3"/>
      <c r="E10" s="4"/>
      <c r="F10" s="5"/>
      <c r="G10" s="4"/>
      <c r="H10" s="5"/>
      <c r="I10" s="6"/>
      <c r="K10" s="60">
        <f>COUNTA(E10,G10,I10,E12,G12,I12)</f>
        <v>0</v>
      </c>
      <c r="M10" s="153" t="str">
        <f>IF(E10="","",E10)</f>
        <v/>
      </c>
      <c r="N10" s="154"/>
      <c r="O10" s="154"/>
      <c r="P10" s="154"/>
      <c r="Q10" s="254" t="str">
        <f>IF(G10="","",G10)</f>
        <v/>
      </c>
      <c r="R10" s="154"/>
      <c r="S10" s="154"/>
      <c r="T10" s="255"/>
      <c r="U10" s="154" t="str">
        <f>IF(I10="","",I10)</f>
        <v/>
      </c>
      <c r="V10" s="154"/>
      <c r="W10" s="154"/>
      <c r="X10" s="155"/>
      <c r="Y10" s="82" t="str">
        <f>IF(OR(OR(AND(M10="",M11="",O11=""),COUNTA(M10)+COUNTA(M11)+COUNTA(O11)=3),AND(COUNTA(M10)+COUNTA(M11)+COUNTA(O11)=2,M11="(3)北信地区の高校(高専含む)在籍中")),"ok","x")</f>
        <v>ok</v>
      </c>
      <c r="Z10" s="82" t="str">
        <f>IF(OR(OR(AND(Q10="",Q11="",S11=""),COUNTA(Q10)+COUNTA(Q11)+COUNTA(S11)=3),AND(COUNTA(Q10)+COUNTA(Q11)+COUNTA(S11)=2,Q11="(3)北信地区の高校(高専含む)在籍中")),"ok","x")</f>
        <v>ok</v>
      </c>
      <c r="AA10" s="82" t="str">
        <f>IF(OR(OR(AND(U10="",U11="",W11=""),COUNTA(U10)+COUNTA(U11)+COUNTA(W11)=3),AND(COUNTA(U10)+COUNTA(U11)+COUNTA(W11)=2,U11="(3)北信地区の高校(高専含む)在籍中")),"ok","x")</f>
        <v>ok</v>
      </c>
      <c r="AC10" s="60"/>
      <c r="AD10" s="48" t="s">
        <v>30</v>
      </c>
      <c r="AE10" s="48" t="s">
        <v>31</v>
      </c>
      <c r="AF10" s="48"/>
      <c r="AG10" s="48"/>
      <c r="AH10" s="48"/>
      <c r="AI10" s="48"/>
      <c r="AJ10" s="48"/>
      <c r="AK10" s="48"/>
    </row>
    <row r="11" spans="1:37" ht="27" customHeight="1" thickBot="1" x14ac:dyDescent="0.25">
      <c r="B11" s="20"/>
      <c r="C11" s="21"/>
      <c r="D11" s="12"/>
      <c r="E11" s="7"/>
      <c r="F11" s="13"/>
      <c r="G11" s="7"/>
      <c r="H11" s="13"/>
      <c r="I11" s="8"/>
      <c r="K11" s="233" t="s">
        <v>107</v>
      </c>
      <c r="L11" s="234"/>
      <c r="M11" s="237"/>
      <c r="N11" s="238"/>
      <c r="O11" s="238"/>
      <c r="P11" s="239"/>
      <c r="Q11" s="280"/>
      <c r="R11" s="238"/>
      <c r="S11" s="238"/>
      <c r="T11" s="281"/>
      <c r="U11" s="282"/>
      <c r="V11" s="238"/>
      <c r="W11" s="238"/>
      <c r="X11" s="283"/>
      <c r="AC11" s="60"/>
      <c r="AD11" s="48" t="s">
        <v>37</v>
      </c>
      <c r="AE11" s="48" t="s">
        <v>38</v>
      </c>
      <c r="AF11" s="48"/>
      <c r="AG11" s="48"/>
      <c r="AH11" s="48"/>
      <c r="AI11" s="48"/>
      <c r="AJ11" s="48"/>
      <c r="AK11" s="48"/>
    </row>
    <row r="12" spans="1:37" ht="27" customHeight="1" x14ac:dyDescent="0.2">
      <c r="B12" s="25"/>
      <c r="C12" s="101" t="s">
        <v>25</v>
      </c>
      <c r="D12" s="1"/>
      <c r="E12" s="9"/>
      <c r="F12" s="2"/>
      <c r="G12" s="9"/>
      <c r="H12" s="2"/>
      <c r="I12" s="22"/>
      <c r="K12" s="233"/>
      <c r="L12" s="234"/>
      <c r="M12" s="235" t="str">
        <f>IF(E12="","",E12)</f>
        <v/>
      </c>
      <c r="N12" s="236"/>
      <c r="O12" s="236"/>
      <c r="P12" s="236"/>
      <c r="Q12" s="248" t="str">
        <f>IF(G12="","",G12)</f>
        <v/>
      </c>
      <c r="R12" s="236"/>
      <c r="S12" s="236"/>
      <c r="T12" s="249"/>
      <c r="U12" s="236" t="str">
        <f>IF(I12="","",I12)</f>
        <v/>
      </c>
      <c r="V12" s="236"/>
      <c r="W12" s="236"/>
      <c r="X12" s="250"/>
      <c r="Y12" s="82" t="str">
        <f>IF(OR(OR(AND(M12="",M13="",O13=""),COUNTA(M12)+COUNTA(M13)+COUNTA(O13)=3),AND(COUNTA(M12)+COUNTA(M13)+COUNTA(O13)=2,M13="(3)北信地区の高校(高専含む)在籍中")),"ok","x")</f>
        <v>ok</v>
      </c>
      <c r="Z12" s="82" t="str">
        <f>IF(OR(OR(AND(Q12="",Q13="",S13=""),COUNTA(Q12)+COUNTA(Q13)+COUNTA(S13)=3),AND(COUNTA(Q12)+COUNTA(Q13)+COUNTA(S13)=2,Q13="(3)北信地区の高校(高専含む)在籍中")),"ok","x")</f>
        <v>ok</v>
      </c>
      <c r="AA12" s="82" t="str">
        <f>IF(OR(OR(AND(U12="",U13="",W13=""),COUNTA(U12)+COUNTA(U13)+COUNTA(W13)=3),AND(COUNTA(U12)+COUNTA(U13)+COUNTA(W13)=2,U13="(3)北信地区の高校(高専含む)在籍中")),"ok","x")</f>
        <v>ok</v>
      </c>
      <c r="AC12" s="60"/>
      <c r="AD12" s="48">
        <v>1</v>
      </c>
      <c r="AE12" s="48">
        <v>2</v>
      </c>
      <c r="AF12" s="48">
        <v>3</v>
      </c>
      <c r="AG12" s="48">
        <v>4</v>
      </c>
      <c r="AH12" s="48">
        <v>5</v>
      </c>
      <c r="AI12" s="48">
        <v>6</v>
      </c>
      <c r="AJ12" s="48" t="s">
        <v>69</v>
      </c>
      <c r="AK12" s="48" t="s">
        <v>70</v>
      </c>
    </row>
    <row r="13" spans="1:37" ht="27" customHeight="1" thickBot="1" x14ac:dyDescent="0.25">
      <c r="B13" s="26"/>
      <c r="C13" s="10"/>
      <c r="D13" s="15"/>
      <c r="E13" s="11"/>
      <c r="F13" s="14"/>
      <c r="G13" s="11"/>
      <c r="H13" s="14"/>
      <c r="I13" s="23"/>
      <c r="K13" s="60"/>
      <c r="L13" s="48"/>
      <c r="M13" s="240"/>
      <c r="N13" s="241"/>
      <c r="O13" s="241"/>
      <c r="P13" s="242"/>
      <c r="Q13" s="247"/>
      <c r="R13" s="241"/>
      <c r="S13" s="241"/>
      <c r="T13" s="285"/>
      <c r="U13" s="286"/>
      <c r="V13" s="241"/>
      <c r="W13" s="241"/>
      <c r="X13" s="284"/>
      <c r="Y13" s="70"/>
      <c r="Z13" s="70"/>
      <c r="AA13" s="70"/>
      <c r="AB13" s="70"/>
      <c r="AC13" s="48"/>
      <c r="AD13" s="60"/>
      <c r="AE13" s="60"/>
      <c r="AF13" s="60"/>
    </row>
    <row r="14" spans="1:37" ht="6" customHeight="1" thickBot="1" x14ac:dyDescent="0.25">
      <c r="B14" s="102"/>
      <c r="C14" s="102"/>
      <c r="D14" s="36"/>
      <c r="E14" s="102"/>
      <c r="K14" s="60"/>
      <c r="L14" s="60"/>
      <c r="M14" s="60"/>
      <c r="N14" s="60"/>
      <c r="O14" s="60"/>
      <c r="P14" s="60"/>
      <c r="Q14" s="60"/>
      <c r="R14" s="60"/>
      <c r="S14" s="60"/>
      <c r="T14" s="60"/>
      <c r="U14" s="60"/>
      <c r="V14" s="60"/>
      <c r="W14" s="60"/>
      <c r="X14" s="60"/>
      <c r="AC14" s="60"/>
      <c r="AD14" s="60"/>
      <c r="AE14" s="60"/>
      <c r="AF14" s="60"/>
    </row>
    <row r="15" spans="1:37" ht="27" customHeight="1" x14ac:dyDescent="0.2">
      <c r="B15" s="99" t="s">
        <v>26</v>
      </c>
      <c r="C15" s="100" t="s">
        <v>27</v>
      </c>
      <c r="D15" s="3"/>
      <c r="E15" s="4"/>
      <c r="F15" s="5"/>
      <c r="G15" s="4"/>
      <c r="H15" s="5"/>
      <c r="I15" s="6"/>
      <c r="K15" s="60">
        <f>COUNTA(E15,G15,I15,E17,G17,I17)</f>
        <v>0</v>
      </c>
      <c r="L15" s="60"/>
      <c r="M15" s="153" t="str">
        <f>IF(E15="","",E15)</f>
        <v/>
      </c>
      <c r="N15" s="154"/>
      <c r="O15" s="154"/>
      <c r="P15" s="154"/>
      <c r="Q15" s="254" t="str">
        <f>IF(G15="","",G15)</f>
        <v/>
      </c>
      <c r="R15" s="154"/>
      <c r="S15" s="154"/>
      <c r="T15" s="255"/>
      <c r="U15" s="154" t="str">
        <f>IF(I15="","",I15)</f>
        <v/>
      </c>
      <c r="V15" s="154"/>
      <c r="W15" s="154"/>
      <c r="X15" s="155"/>
      <c r="Y15" s="82" t="str">
        <f>IF(OR(OR(AND(M15="",M16="",O16=""),COUNTA(M15)+COUNTA(M16)+COUNTA(O16)=3),AND(COUNTA(M15)+COUNTA(M16)+COUNTA(O16)=2,M16="(3)北信地区の高校(高専含む)在籍中")),"ok","x")</f>
        <v>ok</v>
      </c>
      <c r="Z15" s="82" t="str">
        <f>IF(OR(OR(AND(Q15="",Q16="",S16=""),COUNTA(Q15)+COUNTA(Q16)+COUNTA(S16)=3),AND(COUNTA(Q15)+COUNTA(Q16)+COUNTA(S16)=2,Q16="(3)北信地区の高校(高専含む)在籍中")),"ok","x")</f>
        <v>ok</v>
      </c>
      <c r="AA15" s="82" t="str">
        <f>IF(OR(OR(AND(U15="",U16="",W16=""),COUNTA(U15)+COUNTA(U16)+COUNTA(W16)=3),AND(COUNTA(U15)+COUNTA(U16)+COUNTA(W16)=2,U16="(3)北信地区の高校(高専含む)在籍中")),"ok","x")</f>
        <v>ok</v>
      </c>
      <c r="AC15" s="60"/>
      <c r="AD15" s="60" t="s">
        <v>108</v>
      </c>
      <c r="AE15" s="60"/>
      <c r="AF15" s="60"/>
    </row>
    <row r="16" spans="1:37" ht="27" customHeight="1" thickBot="1" x14ac:dyDescent="0.25">
      <c r="B16" s="20"/>
      <c r="C16" s="21"/>
      <c r="D16" s="12"/>
      <c r="E16" s="7"/>
      <c r="F16" s="13"/>
      <c r="G16" s="7"/>
      <c r="H16" s="13"/>
      <c r="I16" s="8"/>
      <c r="K16" s="233" t="s">
        <v>107</v>
      </c>
      <c r="L16" s="234"/>
      <c r="M16" s="237"/>
      <c r="N16" s="238"/>
      <c r="O16" s="238"/>
      <c r="P16" s="239"/>
      <c r="Q16" s="280"/>
      <c r="R16" s="238"/>
      <c r="S16" s="238"/>
      <c r="T16" s="281"/>
      <c r="U16" s="282"/>
      <c r="V16" s="238"/>
      <c r="W16" s="238"/>
      <c r="X16" s="283"/>
      <c r="AC16" s="60"/>
      <c r="AD16" s="60" t="s">
        <v>114</v>
      </c>
      <c r="AE16" s="60"/>
      <c r="AF16" s="60"/>
    </row>
    <row r="17" spans="2:32" ht="27" customHeight="1" x14ac:dyDescent="0.2">
      <c r="B17" s="25"/>
      <c r="C17" s="101" t="s">
        <v>25</v>
      </c>
      <c r="D17" s="1"/>
      <c r="E17" s="9"/>
      <c r="F17" s="2"/>
      <c r="G17" s="9"/>
      <c r="H17" s="2"/>
      <c r="I17" s="22"/>
      <c r="K17" s="233"/>
      <c r="L17" s="234"/>
      <c r="M17" s="235" t="str">
        <f>IF(E17="","",E17)</f>
        <v/>
      </c>
      <c r="N17" s="236"/>
      <c r="O17" s="236"/>
      <c r="P17" s="236"/>
      <c r="Q17" s="248" t="str">
        <f>IF(G17="","",G17)</f>
        <v/>
      </c>
      <c r="R17" s="236"/>
      <c r="S17" s="236"/>
      <c r="T17" s="249"/>
      <c r="U17" s="236" t="str">
        <f>IF(I17="","",I17)</f>
        <v/>
      </c>
      <c r="V17" s="236"/>
      <c r="W17" s="236"/>
      <c r="X17" s="250"/>
      <c r="Y17" s="82" t="str">
        <f>IF(OR(OR(AND(M17="",M18="",O18=""),COUNTA(M17)+COUNTA(M18)+COUNTA(O18)=3),AND(COUNTA(M17)+COUNTA(M18)+COUNTA(O18)=2,M18="(3)北信地区の高校(高専含む)在籍中")),"ok","x")</f>
        <v>ok</v>
      </c>
      <c r="Z17" s="82" t="str">
        <f>IF(OR(OR(AND(Q17="",Q18="",S18=""),COUNTA(Q17)+COUNTA(Q18)+COUNTA(S18)=3),AND(COUNTA(Q17)+COUNTA(Q18)+COUNTA(S18)=2,Q18="(3)北信地区の高校(高専含む)在籍中")),"ok","x")</f>
        <v>ok</v>
      </c>
      <c r="AA17" s="82" t="str">
        <f>IF(OR(OR(AND(U17="",U18="",W18=""),COUNTA(U17)+COUNTA(U18)+COUNTA(W18)=3),AND(COUNTA(U17)+COUNTA(U18)+COUNTA(W18)=2,U18="(3)北信地区の高校(高専含む)在籍中")),"ok","x")</f>
        <v>ok</v>
      </c>
      <c r="AC17" s="60"/>
      <c r="AD17" s="60"/>
      <c r="AE17" s="60"/>
      <c r="AF17" s="60"/>
    </row>
    <row r="18" spans="2:32" ht="27" customHeight="1" thickBot="1" x14ac:dyDescent="0.25">
      <c r="B18" s="26"/>
      <c r="C18" s="10"/>
      <c r="D18" s="15"/>
      <c r="E18" s="11"/>
      <c r="F18" s="14"/>
      <c r="G18" s="11"/>
      <c r="H18" s="14"/>
      <c r="I18" s="23"/>
      <c r="K18" s="60"/>
      <c r="L18" s="60"/>
      <c r="M18" s="240"/>
      <c r="N18" s="241"/>
      <c r="O18" s="241"/>
      <c r="P18" s="242"/>
      <c r="Q18" s="247"/>
      <c r="R18" s="241"/>
      <c r="S18" s="241"/>
      <c r="T18" s="285"/>
      <c r="U18" s="286"/>
      <c r="V18" s="241"/>
      <c r="W18" s="241"/>
      <c r="X18" s="284"/>
      <c r="AC18" s="60"/>
      <c r="AD18" s="60"/>
      <c r="AE18" s="60"/>
      <c r="AF18" s="103"/>
    </row>
    <row r="19" spans="2:32" ht="6" customHeight="1" thickBot="1" x14ac:dyDescent="0.25">
      <c r="B19" s="102"/>
      <c r="C19" s="102"/>
      <c r="D19" s="36"/>
      <c r="E19" s="102"/>
      <c r="K19" s="60"/>
      <c r="L19" s="60"/>
      <c r="M19" s="60"/>
      <c r="N19" s="60"/>
      <c r="O19" s="60"/>
      <c r="P19" s="60"/>
      <c r="Q19" s="60"/>
      <c r="R19" s="60"/>
      <c r="S19" s="60"/>
      <c r="T19" s="60"/>
      <c r="U19" s="60"/>
      <c r="V19" s="60"/>
      <c r="W19" s="60"/>
      <c r="X19" s="60"/>
      <c r="AC19" s="60"/>
      <c r="AD19" s="60"/>
      <c r="AE19" s="60"/>
      <c r="AF19" s="60"/>
    </row>
    <row r="20" spans="2:32" ht="27" customHeight="1" x14ac:dyDescent="0.2">
      <c r="B20" s="99" t="s">
        <v>26</v>
      </c>
      <c r="C20" s="100" t="s">
        <v>27</v>
      </c>
      <c r="D20" s="3"/>
      <c r="E20" s="4"/>
      <c r="F20" s="5"/>
      <c r="G20" s="4"/>
      <c r="H20" s="5"/>
      <c r="I20" s="6"/>
      <c r="K20" s="60">
        <f>COUNTA(E20,G20,I20,E22,G22,I22)</f>
        <v>0</v>
      </c>
      <c r="L20" s="60"/>
      <c r="M20" s="153" t="str">
        <f>IF(E20="","",E20)</f>
        <v/>
      </c>
      <c r="N20" s="154"/>
      <c r="O20" s="154"/>
      <c r="P20" s="154"/>
      <c r="Q20" s="254" t="str">
        <f>IF(G20="","",G20)</f>
        <v/>
      </c>
      <c r="R20" s="154"/>
      <c r="S20" s="154"/>
      <c r="T20" s="255"/>
      <c r="U20" s="154" t="str">
        <f>IF(I20="","",I20)</f>
        <v/>
      </c>
      <c r="V20" s="154"/>
      <c r="W20" s="154"/>
      <c r="X20" s="155"/>
      <c r="Y20" s="82" t="str">
        <f>IF(OR(OR(AND(M20="",M21="",O21=""),COUNTA(M20)+COUNTA(M21)+COUNTA(O21)=3),AND(COUNTA(M20)+COUNTA(M21)+COUNTA(O21)=2,M21="(3)北信地区の高校(高専含む)在籍中")),"ok","x")</f>
        <v>ok</v>
      </c>
      <c r="Z20" s="82" t="str">
        <f>IF(OR(OR(AND(Q20="",Q21="",S21=""),COUNTA(Q20)+COUNTA(Q21)+COUNTA(S21)=3),AND(COUNTA(Q20)+COUNTA(Q21)+COUNTA(S21)=2,Q21="(3)北信地区の高校(高専含む)在籍中")),"ok","x")</f>
        <v>ok</v>
      </c>
      <c r="AA20" s="82" t="str">
        <f>IF(OR(OR(AND(U20="",U21="",W21=""),COUNTA(U20)+COUNTA(U21)+COUNTA(W21)=3),AND(COUNTA(U20)+COUNTA(U21)+COUNTA(W21)=2,U21="(3)北信地区の高校(高専含む)在籍中")),"ok","x")</f>
        <v>ok</v>
      </c>
      <c r="AC20" s="60"/>
      <c r="AD20" s="60"/>
      <c r="AE20" s="60"/>
      <c r="AF20" s="60"/>
    </row>
    <row r="21" spans="2:32" ht="27" customHeight="1" thickBot="1" x14ac:dyDescent="0.25">
      <c r="B21" s="20"/>
      <c r="C21" s="21"/>
      <c r="D21" s="12"/>
      <c r="E21" s="7"/>
      <c r="F21" s="13"/>
      <c r="G21" s="7"/>
      <c r="H21" s="13"/>
      <c r="I21" s="8"/>
      <c r="K21" s="233" t="s">
        <v>107</v>
      </c>
      <c r="L21" s="234"/>
      <c r="M21" s="237"/>
      <c r="N21" s="238"/>
      <c r="O21" s="238"/>
      <c r="P21" s="239"/>
      <c r="Q21" s="280"/>
      <c r="R21" s="238"/>
      <c r="S21" s="238"/>
      <c r="T21" s="281"/>
      <c r="U21" s="282"/>
      <c r="V21" s="238"/>
      <c r="W21" s="238"/>
      <c r="X21" s="283"/>
      <c r="AC21" s="60"/>
      <c r="AD21" s="60"/>
      <c r="AE21" s="60"/>
      <c r="AF21" s="60"/>
    </row>
    <row r="22" spans="2:32" ht="27" customHeight="1" x14ac:dyDescent="0.2">
      <c r="B22" s="25"/>
      <c r="C22" s="101" t="s">
        <v>25</v>
      </c>
      <c r="D22" s="1"/>
      <c r="E22" s="9"/>
      <c r="F22" s="2"/>
      <c r="G22" s="9"/>
      <c r="H22" s="2"/>
      <c r="I22" s="22"/>
      <c r="K22" s="233"/>
      <c r="L22" s="234"/>
      <c r="M22" s="235" t="str">
        <f>IF(E22="","",E22)</f>
        <v/>
      </c>
      <c r="N22" s="236"/>
      <c r="O22" s="236"/>
      <c r="P22" s="236"/>
      <c r="Q22" s="248" t="str">
        <f>IF(G22="","",G22)</f>
        <v/>
      </c>
      <c r="R22" s="236"/>
      <c r="S22" s="236"/>
      <c r="T22" s="249"/>
      <c r="U22" s="236" t="str">
        <f>IF(I22="","",I22)</f>
        <v/>
      </c>
      <c r="V22" s="236"/>
      <c r="W22" s="236"/>
      <c r="X22" s="250"/>
      <c r="Y22" s="82" t="str">
        <f>IF(OR(OR(AND(M22="",M23="",O23=""),COUNTA(M22)+COUNTA(M23)+COUNTA(O23)=3),AND(COUNTA(M22)+COUNTA(M23)+COUNTA(O23)=2,M23="(3)北信地区の高校(高専含む)在籍中")),"ok","x")</f>
        <v>ok</v>
      </c>
      <c r="Z22" s="82" t="str">
        <f>IF(OR(OR(AND(Q22="",Q23="",S23=""),COUNTA(Q22)+COUNTA(Q23)+COUNTA(S23)=3),AND(COUNTA(Q22)+COUNTA(Q23)+COUNTA(S23)=2,Q23="(3)北信地区の高校(高専含む)在籍中")),"ok","x")</f>
        <v>ok</v>
      </c>
      <c r="AA22" s="82" t="str">
        <f>IF(OR(OR(AND(U22="",U23="",W23=""),COUNTA(U22)+COUNTA(U23)+COUNTA(W23)=3),AND(COUNTA(U22)+COUNTA(U23)+COUNTA(W23)=2,U23="(3)北信地区の高校(高専含む)在籍中")),"ok","x")</f>
        <v>ok</v>
      </c>
      <c r="AC22" s="60"/>
      <c r="AD22" s="60"/>
      <c r="AE22" s="60"/>
      <c r="AF22" s="60"/>
    </row>
    <row r="23" spans="2:32" ht="27.75" customHeight="1" thickBot="1" x14ac:dyDescent="0.25">
      <c r="B23" s="26"/>
      <c r="C23" s="10"/>
      <c r="D23" s="15"/>
      <c r="E23" s="11"/>
      <c r="F23" s="14"/>
      <c r="G23" s="11"/>
      <c r="H23" s="14"/>
      <c r="I23" s="23"/>
      <c r="K23" s="60"/>
      <c r="L23" s="60"/>
      <c r="M23" s="240"/>
      <c r="N23" s="241"/>
      <c r="O23" s="241"/>
      <c r="P23" s="242"/>
      <c r="Q23" s="247"/>
      <c r="R23" s="241"/>
      <c r="S23" s="241"/>
      <c r="T23" s="285"/>
      <c r="U23" s="286"/>
      <c r="V23" s="241"/>
      <c r="W23" s="241"/>
      <c r="X23" s="284"/>
      <c r="AC23" s="60"/>
      <c r="AD23" s="60"/>
      <c r="AE23" s="60"/>
      <c r="AF23" s="60"/>
    </row>
    <row r="24" spans="2:32" ht="6" customHeight="1" thickBot="1" x14ac:dyDescent="0.25">
      <c r="B24" s="102"/>
      <c r="C24" s="102"/>
      <c r="D24" s="36"/>
      <c r="E24" s="102"/>
      <c r="K24" s="60"/>
      <c r="L24" s="60"/>
      <c r="M24" s="60"/>
      <c r="N24" s="60"/>
      <c r="O24" s="60"/>
      <c r="P24" s="60"/>
      <c r="Q24" s="60"/>
      <c r="R24" s="60"/>
      <c r="S24" s="60"/>
      <c r="T24" s="60"/>
      <c r="U24" s="60"/>
      <c r="V24" s="60"/>
      <c r="W24" s="60"/>
      <c r="X24" s="60"/>
      <c r="AC24" s="60"/>
      <c r="AD24" s="60"/>
      <c r="AE24" s="60"/>
      <c r="AF24" s="60"/>
    </row>
    <row r="25" spans="2:32" ht="27" customHeight="1" x14ac:dyDescent="0.2">
      <c r="B25" s="99" t="s">
        <v>26</v>
      </c>
      <c r="C25" s="100" t="s">
        <v>27</v>
      </c>
      <c r="D25" s="3"/>
      <c r="E25" s="4"/>
      <c r="F25" s="5"/>
      <c r="G25" s="4"/>
      <c r="H25" s="5"/>
      <c r="I25" s="6"/>
      <c r="K25" s="60">
        <f>COUNTA(E25,G25,I25,E27,G27,I27)</f>
        <v>0</v>
      </c>
      <c r="L25" s="60"/>
      <c r="M25" s="153" t="str">
        <f>IF(E25="","",E25)</f>
        <v/>
      </c>
      <c r="N25" s="154"/>
      <c r="O25" s="154"/>
      <c r="P25" s="154"/>
      <c r="Q25" s="254" t="str">
        <f>IF(G25="","",G25)</f>
        <v/>
      </c>
      <c r="R25" s="154"/>
      <c r="S25" s="154"/>
      <c r="T25" s="255"/>
      <c r="U25" s="154" t="str">
        <f>IF(I25="","",I25)</f>
        <v/>
      </c>
      <c r="V25" s="154"/>
      <c r="W25" s="154"/>
      <c r="X25" s="155"/>
      <c r="Y25" s="82" t="str">
        <f>IF(OR(OR(AND(M25="",M26="",O26=""),COUNTA(M25)+COUNTA(M26)+COUNTA(O26)=3),AND(COUNTA(M25)+COUNTA(M26)+COUNTA(O26)=2,M26="(3)北信地区の高校(高専含む)在籍中")),"ok","x")</f>
        <v>ok</v>
      </c>
      <c r="Z25" s="82" t="str">
        <f>IF(OR(OR(AND(Q25="",Q26="",S26=""),COUNTA(Q25)+COUNTA(Q26)+COUNTA(S26)=3),AND(COUNTA(Q25)+COUNTA(Q26)+COUNTA(S26)=2,Q26="(3)北信地区の高校(高専含む)在籍中")),"ok","x")</f>
        <v>ok</v>
      </c>
      <c r="AA25" s="82" t="str">
        <f>IF(OR(OR(AND(U25="",U26="",W26=""),COUNTA(U25)+COUNTA(U26)+COUNTA(W26)=3),AND(COUNTA(U25)+COUNTA(U26)+COUNTA(W26)=2,U26="(3)北信地区の高校(高専含む)在籍中")),"ok","x")</f>
        <v>ok</v>
      </c>
      <c r="AC25" s="60"/>
      <c r="AD25" s="60"/>
      <c r="AE25" s="60"/>
      <c r="AF25" s="60"/>
    </row>
    <row r="26" spans="2:32" ht="27" customHeight="1" thickBot="1" x14ac:dyDescent="0.25">
      <c r="B26" s="20"/>
      <c r="C26" s="21"/>
      <c r="D26" s="12"/>
      <c r="E26" s="7"/>
      <c r="F26" s="13"/>
      <c r="G26" s="7"/>
      <c r="H26" s="13"/>
      <c r="I26" s="8"/>
      <c r="K26" s="233" t="s">
        <v>107</v>
      </c>
      <c r="L26" s="234"/>
      <c r="M26" s="237"/>
      <c r="N26" s="238"/>
      <c r="O26" s="238"/>
      <c r="P26" s="239"/>
      <c r="Q26" s="280"/>
      <c r="R26" s="238"/>
      <c r="S26" s="238"/>
      <c r="T26" s="281"/>
      <c r="U26" s="282"/>
      <c r="V26" s="238"/>
      <c r="W26" s="238"/>
      <c r="X26" s="283"/>
      <c r="AC26" s="60"/>
      <c r="AD26" s="60"/>
      <c r="AE26" s="60"/>
      <c r="AF26" s="60"/>
    </row>
    <row r="27" spans="2:32" ht="27" customHeight="1" x14ac:dyDescent="0.2">
      <c r="B27" s="25"/>
      <c r="C27" s="101" t="s">
        <v>25</v>
      </c>
      <c r="D27" s="1"/>
      <c r="E27" s="9"/>
      <c r="F27" s="2"/>
      <c r="G27" s="9"/>
      <c r="H27" s="2"/>
      <c r="I27" s="22"/>
      <c r="K27" s="233"/>
      <c r="L27" s="234"/>
      <c r="M27" s="235" t="str">
        <f>IF(E27="","",E27)</f>
        <v/>
      </c>
      <c r="N27" s="236"/>
      <c r="O27" s="236"/>
      <c r="P27" s="236"/>
      <c r="Q27" s="248" t="str">
        <f>IF(G27="","",G27)</f>
        <v/>
      </c>
      <c r="R27" s="236"/>
      <c r="S27" s="236"/>
      <c r="T27" s="249"/>
      <c r="U27" s="236" t="str">
        <f>IF(I27="","",I27)</f>
        <v/>
      </c>
      <c r="V27" s="236"/>
      <c r="W27" s="236"/>
      <c r="X27" s="250"/>
      <c r="Y27" s="82" t="str">
        <f>IF(OR(OR(AND(M27="",M28="",O28=""),COUNTA(M27)+COUNTA(M28)+COUNTA(O28)=3),AND(COUNTA(M27)+COUNTA(M28)+COUNTA(O28)=2,M28="(3)北信地区の高校(高専含む)在籍中")),"ok","x")</f>
        <v>ok</v>
      </c>
      <c r="Z27" s="82" t="str">
        <f>IF(OR(OR(AND(Q27="",Q28="",S28=""),COUNTA(Q27)+COUNTA(Q28)+COUNTA(S28)=3),AND(COUNTA(Q27)+COUNTA(Q28)+COUNTA(S28)=2,Q28="(3)北信地区の高校(高専含む)在籍中")),"ok","x")</f>
        <v>ok</v>
      </c>
      <c r="AA27" s="82" t="str">
        <f>IF(OR(OR(AND(U27="",U28="",W28=""),COUNTA(U27)+COUNTA(U28)+COUNTA(W28)=3),AND(COUNTA(U27)+COUNTA(U28)+COUNTA(W28)=2,U28="(3)北信地区の高校(高専含む)在籍中")),"ok","x")</f>
        <v>ok</v>
      </c>
      <c r="AC27" s="60"/>
      <c r="AD27" s="60"/>
      <c r="AE27" s="60"/>
      <c r="AF27" s="60"/>
    </row>
    <row r="28" spans="2:32" ht="27.75" customHeight="1" thickBot="1" x14ac:dyDescent="0.25">
      <c r="B28" s="26"/>
      <c r="C28" s="10"/>
      <c r="D28" s="15"/>
      <c r="E28" s="11"/>
      <c r="F28" s="14"/>
      <c r="G28" s="11"/>
      <c r="H28" s="14"/>
      <c r="I28" s="23"/>
      <c r="K28" s="60"/>
      <c r="L28" s="60"/>
      <c r="M28" s="240"/>
      <c r="N28" s="241"/>
      <c r="O28" s="241"/>
      <c r="P28" s="242"/>
      <c r="Q28" s="247"/>
      <c r="R28" s="241"/>
      <c r="S28" s="241"/>
      <c r="T28" s="285"/>
      <c r="U28" s="286"/>
      <c r="V28" s="241"/>
      <c r="W28" s="241"/>
      <c r="X28" s="284"/>
      <c r="AC28" s="60"/>
      <c r="AD28" s="60"/>
      <c r="AE28" s="60"/>
      <c r="AF28" s="60"/>
    </row>
    <row r="29" spans="2:32" ht="6" customHeight="1" x14ac:dyDescent="0.2">
      <c r="B29" s="102"/>
      <c r="C29" s="102"/>
      <c r="D29" s="36"/>
      <c r="E29" s="102"/>
      <c r="L29" s="60"/>
      <c r="M29" s="60"/>
      <c r="N29" s="60"/>
      <c r="O29" s="60"/>
      <c r="P29" s="60"/>
      <c r="Q29" s="60"/>
      <c r="R29" s="60"/>
      <c r="S29" s="60"/>
      <c r="T29" s="60"/>
      <c r="U29" s="60"/>
      <c r="V29" s="60"/>
      <c r="W29" s="60"/>
      <c r="X29" s="60"/>
      <c r="AC29" s="60"/>
      <c r="AD29" s="60"/>
      <c r="AE29" s="60"/>
      <c r="AF29" s="60"/>
    </row>
    <row r="30" spans="2:32" ht="21" customHeight="1" thickBot="1" x14ac:dyDescent="0.25">
      <c r="L30" s="60"/>
      <c r="M30" s="104" t="s">
        <v>106</v>
      </c>
      <c r="N30" s="104"/>
      <c r="O30" s="104"/>
      <c r="P30" s="60"/>
      <c r="Q30" s="60"/>
      <c r="R30" s="60"/>
      <c r="S30" s="60"/>
      <c r="T30" s="60"/>
      <c r="U30" s="60"/>
      <c r="V30" s="60"/>
      <c r="W30" s="60"/>
      <c r="X30" s="60"/>
      <c r="AC30" s="60"/>
      <c r="AD30" s="60"/>
      <c r="AE30" s="60"/>
      <c r="AF30" s="60"/>
    </row>
    <row r="31" spans="2:32" ht="21" customHeight="1" x14ac:dyDescent="0.2">
      <c r="L31" s="60"/>
      <c r="M31" s="251" t="s">
        <v>100</v>
      </c>
      <c r="N31" s="252"/>
      <c r="O31" s="252"/>
      <c r="P31" s="252"/>
      <c r="Q31" s="301" t="s">
        <v>101</v>
      </c>
      <c r="R31" s="252"/>
      <c r="S31" s="252"/>
      <c r="T31" s="302"/>
      <c r="U31" s="252" t="s">
        <v>102</v>
      </c>
      <c r="V31" s="252"/>
      <c r="W31" s="252"/>
      <c r="X31" s="253"/>
      <c r="AC31" s="60"/>
      <c r="AD31" s="60"/>
      <c r="AE31" s="60"/>
      <c r="AF31" s="60"/>
    </row>
    <row r="32" spans="2:32" ht="21" customHeight="1" x14ac:dyDescent="0.2">
      <c r="L32" s="60"/>
      <c r="M32" s="287" t="s">
        <v>99</v>
      </c>
      <c r="N32" s="288"/>
      <c r="O32" s="288" t="s">
        <v>111</v>
      </c>
      <c r="P32" s="289"/>
      <c r="Q32" s="297" t="s">
        <v>116</v>
      </c>
      <c r="R32" s="288"/>
      <c r="S32" s="288"/>
      <c r="T32" s="298"/>
      <c r="U32" s="299" t="s">
        <v>117</v>
      </c>
      <c r="V32" s="288"/>
      <c r="W32" s="288"/>
      <c r="X32" s="300"/>
      <c r="AC32" s="60"/>
      <c r="AD32" s="60"/>
      <c r="AE32" s="60"/>
      <c r="AF32" s="60"/>
    </row>
    <row r="33" spans="12:32" ht="21" customHeight="1" x14ac:dyDescent="0.2">
      <c r="L33" s="60"/>
      <c r="M33" s="303" t="s">
        <v>103</v>
      </c>
      <c r="N33" s="244"/>
      <c r="O33" s="244"/>
      <c r="P33" s="244"/>
      <c r="Q33" s="243" t="s">
        <v>104</v>
      </c>
      <c r="R33" s="244"/>
      <c r="S33" s="244"/>
      <c r="T33" s="245"/>
      <c r="U33" s="244" t="s">
        <v>105</v>
      </c>
      <c r="V33" s="244"/>
      <c r="W33" s="244"/>
      <c r="X33" s="246"/>
      <c r="AC33" s="60"/>
      <c r="AD33" s="60"/>
      <c r="AE33" s="60"/>
      <c r="AF33" s="60"/>
    </row>
    <row r="34" spans="12:32" ht="21" customHeight="1" thickBot="1" x14ac:dyDescent="0.25">
      <c r="L34" s="60"/>
      <c r="M34" s="296" t="s">
        <v>116</v>
      </c>
      <c r="N34" s="290"/>
      <c r="O34" s="290"/>
      <c r="P34" s="295"/>
      <c r="Q34" s="294" t="s">
        <v>99</v>
      </c>
      <c r="R34" s="290"/>
      <c r="S34" s="290" t="s">
        <v>110</v>
      </c>
      <c r="T34" s="293"/>
      <c r="U34" s="292" t="s">
        <v>99</v>
      </c>
      <c r="V34" s="290"/>
      <c r="W34" s="290" t="s">
        <v>109</v>
      </c>
      <c r="X34" s="291"/>
      <c r="AC34" s="60"/>
      <c r="AD34" s="60"/>
      <c r="AE34" s="60"/>
      <c r="AF34" s="60"/>
    </row>
    <row r="35" spans="12:32" ht="21" customHeight="1" x14ac:dyDescent="0.2"/>
    <row r="36" spans="12:32" ht="21" customHeight="1" x14ac:dyDescent="0.2"/>
    <row r="37" spans="12:32" ht="21" customHeight="1" x14ac:dyDescent="0.2"/>
    <row r="38" spans="12:32" ht="21" customHeight="1" x14ac:dyDescent="0.2"/>
    <row r="39" spans="12:32" ht="21" customHeight="1" x14ac:dyDescent="0.2"/>
  </sheetData>
  <sheetProtection algorithmName="SHA-512" hashValue="Dh3ebYAhWJnpe7ccGVZut08Pz/4UGux9hKKi/9wqPY1IhpWeT5h8EF9BmEK12FDEP2eWh9jlTs+MV2bs+VjR8g==" saltValue="+MEfQSFxJ3+L/S/UX/s59A==" spinCount="100000" sheet="1"/>
  <mergeCells count="99">
    <mergeCell ref="W28:X28"/>
    <mergeCell ref="M32:N32"/>
    <mergeCell ref="O32:P32"/>
    <mergeCell ref="W34:X34"/>
    <mergeCell ref="U34:V34"/>
    <mergeCell ref="S34:T34"/>
    <mergeCell ref="Q34:R34"/>
    <mergeCell ref="O34:P34"/>
    <mergeCell ref="M34:N34"/>
    <mergeCell ref="Q32:R32"/>
    <mergeCell ref="S32:T32"/>
    <mergeCell ref="U32:V32"/>
    <mergeCell ref="W32:X32"/>
    <mergeCell ref="U28:V28"/>
    <mergeCell ref="Q31:T31"/>
    <mergeCell ref="M33:P33"/>
    <mergeCell ref="M28:N28"/>
    <mergeCell ref="O28:P28"/>
    <mergeCell ref="Q28:R28"/>
    <mergeCell ref="S28:T28"/>
    <mergeCell ref="M26:N26"/>
    <mergeCell ref="O26:P26"/>
    <mergeCell ref="S26:T26"/>
    <mergeCell ref="U26:V26"/>
    <mergeCell ref="W26:X26"/>
    <mergeCell ref="Q26:R26"/>
    <mergeCell ref="U25:X25"/>
    <mergeCell ref="Q25:T25"/>
    <mergeCell ref="Q17:T17"/>
    <mergeCell ref="U17:X17"/>
    <mergeCell ref="Q15:T15"/>
    <mergeCell ref="U15:X15"/>
    <mergeCell ref="U23:V23"/>
    <mergeCell ref="W23:X23"/>
    <mergeCell ref="Q23:R23"/>
    <mergeCell ref="S23:T23"/>
    <mergeCell ref="Q21:R21"/>
    <mergeCell ref="Q16:R16"/>
    <mergeCell ref="S16:T16"/>
    <mergeCell ref="U16:V16"/>
    <mergeCell ref="W16:X16"/>
    <mergeCell ref="Q22:T22"/>
    <mergeCell ref="U22:X22"/>
    <mergeCell ref="S18:T18"/>
    <mergeCell ref="U18:V18"/>
    <mergeCell ref="W18:X18"/>
    <mergeCell ref="S21:T21"/>
    <mergeCell ref="U21:V21"/>
    <mergeCell ref="W21:X21"/>
    <mergeCell ref="Q11:R11"/>
    <mergeCell ref="S11:T11"/>
    <mergeCell ref="U11:V11"/>
    <mergeCell ref="W11:X11"/>
    <mergeCell ref="W13:X13"/>
    <mergeCell ref="Q12:T12"/>
    <mergeCell ref="U12:X12"/>
    <mergeCell ref="S13:T13"/>
    <mergeCell ref="U13:V13"/>
    <mergeCell ref="Q13:R13"/>
    <mergeCell ref="B1:F1"/>
    <mergeCell ref="H1:I1"/>
    <mergeCell ref="M10:P10"/>
    <mergeCell ref="Q10:T10"/>
    <mergeCell ref="U10:X10"/>
    <mergeCell ref="Q1:X8"/>
    <mergeCell ref="L1:P5"/>
    <mergeCell ref="L6:P8"/>
    <mergeCell ref="Q33:T33"/>
    <mergeCell ref="U33:X33"/>
    <mergeCell ref="M18:N18"/>
    <mergeCell ref="O18:P18"/>
    <mergeCell ref="Q18:R18"/>
    <mergeCell ref="Q27:T27"/>
    <mergeCell ref="U27:X27"/>
    <mergeCell ref="M31:P31"/>
    <mergeCell ref="U31:X31"/>
    <mergeCell ref="M20:P20"/>
    <mergeCell ref="Q20:T20"/>
    <mergeCell ref="U20:X20"/>
    <mergeCell ref="M21:N21"/>
    <mergeCell ref="O21:P21"/>
    <mergeCell ref="M23:N23"/>
    <mergeCell ref="O23:P23"/>
    <mergeCell ref="K11:L12"/>
    <mergeCell ref="K16:L17"/>
    <mergeCell ref="K21:L22"/>
    <mergeCell ref="K26:L27"/>
    <mergeCell ref="M27:P27"/>
    <mergeCell ref="M25:P25"/>
    <mergeCell ref="M11:N11"/>
    <mergeCell ref="O11:P11"/>
    <mergeCell ref="M15:P15"/>
    <mergeCell ref="M17:P17"/>
    <mergeCell ref="M12:P12"/>
    <mergeCell ref="M16:N16"/>
    <mergeCell ref="O16:P16"/>
    <mergeCell ref="M13:N13"/>
    <mergeCell ref="O13:P13"/>
    <mergeCell ref="M22:P22"/>
  </mergeCells>
  <phoneticPr fontId="1"/>
  <conditionalFormatting sqref="B11 B16 B21 B26">
    <cfRule type="containsText" dxfId="1" priority="2" stopIfTrue="1" operator="containsText" text="女">
      <formula>NOT(ISERROR(SEARCH("女",B11)))</formula>
    </cfRule>
    <cfRule type="containsText" dxfId="0" priority="3" stopIfTrue="1" operator="containsText" text="男">
      <formula>NOT(ISERROR(SEARCH("男",B11)))</formula>
    </cfRule>
  </conditionalFormatting>
  <dataValidations count="7">
    <dataValidation imeMode="halfKatakana" showInputMessage="1" showErrorMessage="1" sqref="E11 E16 I16 G18 E18 G16 E21 I21 G23 E23 G21 I11 G13 E13 G11 E26 I26 G28 E28 G26"/>
    <dataValidation type="whole" allowBlank="1" showInputMessage="1" showErrorMessage="1" sqref="C13 C23 C18 C28">
      <formula1>1111</formula1>
      <formula2>999999</formula2>
    </dataValidation>
    <dataValidation imeMode="halfKatakana" allowBlank="1" showInputMessage="1" showErrorMessage="1" sqref="I13 I18 I23 I28"/>
    <dataValidation type="list" allowBlank="1" showInputMessage="1" showErrorMessage="1" sqref="C11 C21 C16 C26">
      <formula1>$AD$11:$AE$11</formula1>
    </dataValidation>
    <dataValidation type="list" allowBlank="1" showInputMessage="1" showErrorMessage="1" sqref="B11 B21 B16 B26">
      <formula1>$AD$10:$AE$10</formula1>
    </dataValidation>
    <dataValidation type="list" allowBlank="1" showInputMessage="1" showErrorMessage="1" sqref="D11 F11 H11 H13 F13 D13 D21 F21 H21 H23 F23 D23 D16 F16 H16 H18 F18 D18 D26 F26 H26 H28 F28 D28">
      <formula1>$AD$12:$AK$12</formula1>
    </dataValidation>
    <dataValidation type="list" allowBlank="1" showInputMessage="1" showErrorMessage="1" sqref="M21 U28 Q28 Q26 U26 M28 M26 U18 Q18 Q16 U16 M18 U13 U23 Q23 Q21 U21 M16 Q13 Q11 U11 M13 M23 M11">
      <formula1>$AD$15:$AD$19</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個人種目申込一覧表</vt:lpstr>
      <vt:lpstr>リレー申込票</vt:lpstr>
      <vt:lpstr>個人種目申込一覧表!女子</vt:lpstr>
      <vt:lpstr>個人種目申込一覧表!男子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戸谷 直喜</cp:lastModifiedBy>
  <cp:lastPrinted>2010-06-29T09:29:44Z</cp:lastPrinted>
  <dcterms:created xsi:type="dcterms:W3CDTF">2009-03-04T01:02:54Z</dcterms:created>
  <dcterms:modified xsi:type="dcterms:W3CDTF">2023-06-24T00:35:18Z</dcterms:modified>
</cp:coreProperties>
</file>