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C:\Users\KOUTAIREN 3\Desktop\下條\5北信・長野市陸上競技協会\50北信記録会（U18）（８月）\2023\"/>
    </mc:Choice>
  </mc:AlternateContent>
  <xr:revisionPtr revIDLastSave="0" documentId="13_ncr:1_{CA36D077-AC9D-4256-9EF2-5C0F4C61F73B}" xr6:coauthVersionLast="47" xr6:coauthVersionMax="47" xr10:uidLastSave="{00000000-0000-0000-0000-000000000000}"/>
  <bookViews>
    <workbookView xWindow="20370" yWindow="-6690" windowWidth="29040" windowHeight="15720" firstSheet="1" activeTab="1" xr2:uid="{00000000-000D-0000-FFFF-FFFF00000000}"/>
  </bookViews>
  <sheets>
    <sheet name="注意事項" sheetId="6" state="hidden" r:id="rId1"/>
    <sheet name="個人種目申込一覧表" sheetId="1" r:id="rId2"/>
    <sheet name="リレー申込票" sheetId="2" state="hidden" r:id="rId3"/>
  </sheets>
  <definedNames>
    <definedName name="女子" localSheetId="1">個人種目申込一覧表!$AA$13:$AA$14</definedName>
    <definedName name="男子" localSheetId="1">個人種目申込一覧表!$Z$13:$Z$14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6" i="1" l="1"/>
  <c r="N113" i="1"/>
  <c r="N111" i="1"/>
  <c r="N109" i="1"/>
  <c r="N107" i="1"/>
  <c r="N105" i="1"/>
  <c r="N103" i="1"/>
  <c r="N101" i="1"/>
  <c r="N99" i="1"/>
  <c r="N97" i="1"/>
  <c r="N95" i="1"/>
  <c r="N93" i="1"/>
  <c r="N91" i="1"/>
  <c r="N89" i="1"/>
  <c r="N87" i="1"/>
  <c r="N85" i="1"/>
  <c r="N83" i="1"/>
  <c r="N81" i="1"/>
  <c r="N79" i="1"/>
  <c r="N77" i="1"/>
  <c r="N75" i="1"/>
  <c r="N73" i="1"/>
  <c r="N71" i="1"/>
  <c r="N69" i="1"/>
  <c r="N67" i="1"/>
  <c r="N65" i="1"/>
  <c r="N63" i="1"/>
  <c r="N61" i="1"/>
  <c r="N59" i="1"/>
  <c r="N57" i="1"/>
  <c r="N55" i="1"/>
  <c r="N53" i="1"/>
  <c r="N51" i="1"/>
  <c r="N49" i="1"/>
  <c r="N47" i="1"/>
  <c r="N45" i="1"/>
  <c r="N43" i="1"/>
  <c r="N41" i="1"/>
  <c r="N39" i="1"/>
  <c r="N37" i="1"/>
  <c r="N35" i="1"/>
  <c r="N33" i="1"/>
  <c r="N31" i="1"/>
  <c r="N29" i="1"/>
  <c r="N27" i="1"/>
  <c r="N25" i="1"/>
  <c r="N23" i="1"/>
  <c r="N21" i="1"/>
  <c r="N19" i="1"/>
  <c r="N17" i="1"/>
  <c r="N15" i="1"/>
  <c r="N96" i="1" l="1"/>
  <c r="N76" i="1"/>
  <c r="N36" i="1"/>
  <c r="A96" i="1"/>
  <c r="A76" i="1"/>
  <c r="A56" i="1"/>
  <c r="A36" i="1"/>
  <c r="A16" i="1"/>
  <c r="N16" i="1" l="1"/>
  <c r="U27" i="2"/>
  <c r="AA27" i="2"/>
  <c r="Q27" i="2"/>
  <c r="Z27" i="2" s="1"/>
  <c r="M27" i="2"/>
  <c r="Y27" i="2" s="1"/>
  <c r="U25" i="2"/>
  <c r="AA25" i="2" s="1"/>
  <c r="Q25" i="2"/>
  <c r="Z25" i="2"/>
  <c r="M25" i="2"/>
  <c r="Y25" i="2" s="1"/>
  <c r="U22" i="2"/>
  <c r="AA22" i="2" s="1"/>
  <c r="Q22" i="2"/>
  <c r="Z22" i="2" s="1"/>
  <c r="M22" i="2"/>
  <c r="Y22" i="2"/>
  <c r="U20" i="2"/>
  <c r="AA20" i="2" s="1"/>
  <c r="Q20" i="2"/>
  <c r="Z20" i="2" s="1"/>
  <c r="M20" i="2"/>
  <c r="Y20" i="2" s="1"/>
  <c r="U12" i="2"/>
  <c r="AA12" i="2"/>
  <c r="Q12" i="2"/>
  <c r="Z12" i="2" s="1"/>
  <c r="M12" i="2"/>
  <c r="Y12" i="2" s="1"/>
  <c r="U17" i="2"/>
  <c r="AA17" i="2" s="1"/>
  <c r="Q17" i="2"/>
  <c r="Z17" i="2"/>
  <c r="M17" i="2"/>
  <c r="Y17" i="2" s="1"/>
  <c r="U15" i="2"/>
  <c r="AA15" i="2" s="1"/>
  <c r="Q15" i="2"/>
  <c r="Z15" i="2" s="1"/>
  <c r="M15" i="2"/>
  <c r="Y15" i="2"/>
  <c r="Q10" i="2"/>
  <c r="Z10" i="2" s="1"/>
  <c r="U10" i="2"/>
  <c r="AA10" i="2" s="1"/>
  <c r="M10" i="2"/>
  <c r="Y10" i="2" s="1"/>
  <c r="L6" i="2" s="1"/>
  <c r="K10" i="2"/>
  <c r="K15" i="2"/>
  <c r="E6" i="2" s="1"/>
  <c r="K20" i="2"/>
  <c r="K25" i="2"/>
  <c r="C6" i="2"/>
  <c r="I6" i="2"/>
  <c r="A15" i="1"/>
  <c r="A35" i="1"/>
  <c r="A55" i="1"/>
  <c r="A75" i="1"/>
  <c r="A95" i="1"/>
  <c r="B9" i="1" l="1"/>
  <c r="N9" i="1"/>
  <c r="N8" i="1"/>
  <c r="C9" i="1"/>
  <c r="I9" i="1" s="1"/>
  <c r="J8" i="1" l="1"/>
</calcChain>
</file>

<file path=xl/sharedStrings.xml><?xml version="1.0" encoding="utf-8"?>
<sst xmlns="http://schemas.openxmlformats.org/spreadsheetml/2006/main" count="181" uniqueCount="148">
  <si>
    <r>
      <t>略称</t>
    </r>
    <r>
      <rPr>
        <sz val="10"/>
        <color indexed="8"/>
        <rFont val="ＭＳ Ｐゴシック"/>
        <family val="3"/>
        <charset val="128"/>
      </rPr>
      <t>（全角7文字以内）</t>
    </r>
    <rPh sb="0" eb="2">
      <t>リャクショウ</t>
    </rPh>
    <rPh sb="3" eb="5">
      <t>ゼンカク</t>
    </rPh>
    <rPh sb="6" eb="8">
      <t>モジ</t>
    </rPh>
    <rPh sb="8" eb="10">
      <t>イナイ</t>
    </rPh>
    <phoneticPr fontId="2"/>
  </si>
  <si>
    <t>申　込
責任者</t>
    <rPh sb="0" eb="1">
      <t>サル</t>
    </rPh>
    <rPh sb="2" eb="3">
      <t>コミ</t>
    </rPh>
    <rPh sb="4" eb="7">
      <t>セキニンシャ</t>
    </rPh>
    <phoneticPr fontId="2"/>
  </si>
  <si>
    <t>氏名</t>
    <rPh sb="0" eb="2">
      <t>シメイ</t>
    </rPh>
    <phoneticPr fontId="2"/>
  </si>
  <si>
    <t>住所</t>
    <rPh sb="0" eb="2">
      <t>ジュウショ</t>
    </rPh>
    <phoneticPr fontId="2"/>
  </si>
  <si>
    <t>Ｎｏ．</t>
    <phoneticPr fontId="2"/>
  </si>
  <si>
    <t>性別
/ｸﾗｽ</t>
    <rPh sb="0" eb="2">
      <t>セイベツ</t>
    </rPh>
    <phoneticPr fontId="2"/>
  </si>
  <si>
    <t>学年</t>
    <rPh sb="0" eb="2">
      <t>ガクネン</t>
    </rPh>
    <phoneticPr fontId="2"/>
  </si>
  <si>
    <t>氏名(半角ｶﾅ)</t>
    <rPh sb="0" eb="2">
      <t>シメイ</t>
    </rPh>
    <rPh sb="3" eb="5">
      <t>ハンカク</t>
    </rPh>
    <phoneticPr fontId="2"/>
  </si>
  <si>
    <t>　　　　　　          　 性別・ｸﾗｽ
　種目</t>
    <rPh sb="18" eb="19">
      <t>セイ</t>
    </rPh>
    <rPh sb="19" eb="20">
      <t>ベツ</t>
    </rPh>
    <rPh sb="26" eb="28">
      <t>シュモク</t>
    </rPh>
    <phoneticPr fontId="2"/>
  </si>
  <si>
    <t>記入例</t>
    <rPh sb="0" eb="2">
      <t>キニュウ</t>
    </rPh>
    <rPh sb="2" eb="3">
      <t>レイ</t>
    </rPh>
    <phoneticPr fontId="2"/>
  </si>
  <si>
    <t>リレー申込票</t>
    <rPh sb="3" eb="5">
      <t>モウシコミ</t>
    </rPh>
    <rPh sb="5" eb="6">
      <t>ヒョウ</t>
    </rPh>
    <phoneticPr fontId="2"/>
  </si>
  <si>
    <t>長野陸上競技協会　</t>
    <rPh sb="0" eb="2">
      <t>ナガノ</t>
    </rPh>
    <rPh sb="2" eb="4">
      <t>リクジョウ</t>
    </rPh>
    <rPh sb="4" eb="6">
      <t>キョウギ</t>
    </rPh>
    <rPh sb="6" eb="8">
      <t>キョウカイ</t>
    </rPh>
    <phoneticPr fontId="2"/>
  </si>
  <si>
    <t>氏名
／下段（ｶﾅ）</t>
    <rPh sb="0" eb="2">
      <t>シメイ</t>
    </rPh>
    <rPh sb="4" eb="6">
      <t>カダン</t>
    </rPh>
    <phoneticPr fontId="1"/>
  </si>
  <si>
    <t>申込種目数</t>
    <rPh sb="0" eb="2">
      <t>モウシコミ</t>
    </rPh>
    <rPh sb="2" eb="4">
      <t>シュモク</t>
    </rPh>
    <rPh sb="4" eb="5">
      <t>スウ</t>
    </rPh>
    <phoneticPr fontId="1"/>
  </si>
  <si>
    <t>参加料合計</t>
    <rPh sb="0" eb="2">
      <t>サンカ</t>
    </rPh>
    <rPh sb="2" eb="3">
      <t>リョウ</t>
    </rPh>
    <rPh sb="3" eb="5">
      <t>ゴウケイ</t>
    </rPh>
    <phoneticPr fontId="1"/>
  </si>
  <si>
    <t>男子</t>
    <rPh sb="0" eb="2">
      <t>ダンシ</t>
    </rPh>
    <phoneticPr fontId="2"/>
  </si>
  <si>
    <t>女子</t>
    <rPh sb="0" eb="2">
      <t>ジョシ</t>
    </rPh>
    <phoneticPr fontId="2"/>
  </si>
  <si>
    <t>略称ｶﾅ（半角）</t>
    <rPh sb="0" eb="2">
      <t>リャクショウ</t>
    </rPh>
    <rPh sb="5" eb="7">
      <t>ハンカク</t>
    </rPh>
    <phoneticPr fontId="1"/>
  </si>
  <si>
    <t>団体名称</t>
    <rPh sb="0" eb="2">
      <t>ダンタイ</t>
    </rPh>
    <rPh sb="2" eb="4">
      <t>メイショウ</t>
    </rPh>
    <phoneticPr fontId="1"/>
  </si>
  <si>
    <t>一般</t>
    <rPh sb="0" eb="2">
      <t>イッパン</t>
    </rPh>
    <phoneticPr fontId="1"/>
  </si>
  <si>
    <t>大学</t>
    <rPh sb="0" eb="2">
      <t>ダイガク</t>
    </rPh>
    <phoneticPr fontId="1"/>
  </si>
  <si>
    <t>高校</t>
    <rPh sb="0" eb="2">
      <t>コウコウ</t>
    </rPh>
    <phoneticPr fontId="1"/>
  </si>
  <si>
    <t>参加（のべ）人数</t>
    <rPh sb="0" eb="2">
      <t>サンカ</t>
    </rPh>
    <rPh sb="6" eb="8">
      <t>ニンズウ</t>
    </rPh>
    <phoneticPr fontId="1"/>
  </si>
  <si>
    <t>参加料</t>
    <rPh sb="0" eb="2">
      <t>サンカ</t>
    </rPh>
    <rPh sb="2" eb="3">
      <t>リョウ</t>
    </rPh>
    <phoneticPr fontId="1"/>
  </si>
  <si>
    <t>登録番号
/学年</t>
    <rPh sb="0" eb="2">
      <t>トウロク</t>
    </rPh>
    <rPh sb="2" eb="4">
      <t>バンゴウ</t>
    </rPh>
    <rPh sb="6" eb="8">
      <t>ガクネン</t>
    </rPh>
    <phoneticPr fontId="1"/>
  </si>
  <si>
    <t>参考記録</t>
    <rPh sb="0" eb="2">
      <t>サンコウ</t>
    </rPh>
    <rPh sb="2" eb="4">
      <t>キロク</t>
    </rPh>
    <phoneticPr fontId="1"/>
  </si>
  <si>
    <t>性/クラス</t>
    <rPh sb="0" eb="1">
      <t>セイ</t>
    </rPh>
    <phoneticPr fontId="1"/>
  </si>
  <si>
    <t>種　　目</t>
    <rPh sb="0" eb="1">
      <t>シュ</t>
    </rPh>
    <rPh sb="3" eb="4">
      <t>メ</t>
    </rPh>
    <phoneticPr fontId="1"/>
  </si>
  <si>
    <t>※下の人数～参加料の欄は、データ入力の場合自動的に計算されます。</t>
    <rPh sb="1" eb="2">
      <t>シタ</t>
    </rPh>
    <rPh sb="3" eb="5">
      <t>ニンズウ</t>
    </rPh>
    <rPh sb="6" eb="8">
      <t>サンカ</t>
    </rPh>
    <rPh sb="8" eb="9">
      <t>リョウ</t>
    </rPh>
    <rPh sb="10" eb="11">
      <t>ラン</t>
    </rPh>
    <rPh sb="16" eb="18">
      <t>ニュウリョク</t>
    </rPh>
    <rPh sb="19" eb="21">
      <t>バアイ</t>
    </rPh>
    <rPh sb="21" eb="24">
      <t>ジドウテキ</t>
    </rPh>
    <rPh sb="25" eb="27">
      <t>ケイサン</t>
    </rPh>
    <phoneticPr fontId="2"/>
  </si>
  <si>
    <t>男子</t>
    <rPh sb="0" eb="2">
      <t>ダンシ</t>
    </rPh>
    <phoneticPr fontId="1"/>
  </si>
  <si>
    <t>女子</t>
    <rPh sb="0" eb="2">
      <t>ジョシ</t>
    </rPh>
    <phoneticPr fontId="1"/>
  </si>
  <si>
    <t>出場個人種目</t>
    <rPh sb="0" eb="2">
      <t>シュツジョウ</t>
    </rPh>
    <rPh sb="2" eb="4">
      <t>コジン</t>
    </rPh>
    <rPh sb="4" eb="6">
      <t>シュモク</t>
    </rPh>
    <phoneticPr fontId="2"/>
  </si>
  <si>
    <t>申込人数/
種目数合計</t>
    <rPh sb="0" eb="2">
      <t>モウシコミ</t>
    </rPh>
    <rPh sb="2" eb="3">
      <t>ヒト</t>
    </rPh>
    <rPh sb="3" eb="4">
      <t>スウ</t>
    </rPh>
    <rPh sb="6" eb="8">
      <t>シュモク</t>
    </rPh>
    <rPh sb="8" eb="9">
      <t>スウ</t>
    </rPh>
    <rPh sb="9" eb="11">
      <t>ゴウケイ</t>
    </rPh>
    <phoneticPr fontId="2"/>
  </si>
  <si>
    <t>参加料合計</t>
    <rPh sb="0" eb="2">
      <t>サンカ</t>
    </rPh>
    <rPh sb="2" eb="3">
      <t>リョウ</t>
    </rPh>
    <rPh sb="3" eb="5">
      <t>ゴウケイ</t>
    </rPh>
    <phoneticPr fontId="2"/>
  </si>
  <si>
    <t>個人種目申込一覧表／長野陸上競技協会</t>
    <rPh sb="0" eb="2">
      <t>コジン</t>
    </rPh>
    <rPh sb="2" eb="4">
      <t>シュモク</t>
    </rPh>
    <rPh sb="4" eb="6">
      <t>モウシコミ</t>
    </rPh>
    <rPh sb="6" eb="8">
      <t>イチラン</t>
    </rPh>
    <rPh sb="8" eb="9">
      <t>ヒョウ</t>
    </rPh>
    <rPh sb="10" eb="12">
      <t>ナガノ</t>
    </rPh>
    <rPh sb="12" eb="14">
      <t>リクジョウ</t>
    </rPh>
    <rPh sb="14" eb="16">
      <t>キョウギ</t>
    </rPh>
    <rPh sb="16" eb="18">
      <t>キョウカイ</t>
    </rPh>
    <phoneticPr fontId="2"/>
  </si>
  <si>
    <t>4×100mR</t>
    <phoneticPr fontId="1"/>
  </si>
  <si>
    <t>4×400mR</t>
    <phoneticPr fontId="1"/>
  </si>
  <si>
    <t>長野　陸子</t>
    <rPh sb="0" eb="2">
      <t>ナガノ</t>
    </rPh>
    <rPh sb="3" eb="4">
      <t>リク</t>
    </rPh>
    <rPh sb="4" eb="5">
      <t>コ</t>
    </rPh>
    <phoneticPr fontId="2"/>
  </si>
  <si>
    <t>ﾅｶﾞﾉ　ﾘｸｺ</t>
    <phoneticPr fontId="2"/>
  </si>
  <si>
    <t>上位所属/ｶﾃｺﾞﾘ</t>
    <rPh sb="0" eb="2">
      <t>ジョウイ</t>
    </rPh>
    <rPh sb="2" eb="4">
      <t>ショゾク</t>
    </rPh>
    <phoneticPr fontId="2"/>
  </si>
  <si>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2"/>
  </si>
  <si>
    <t>M</t>
    <phoneticPr fontId="1"/>
  </si>
  <si>
    <t>D</t>
    <phoneticPr fontId="1"/>
  </si>
  <si>
    <t>【エントリー全般についての注意】</t>
    <rPh sb="6" eb="8">
      <t>ゼンパン</t>
    </rPh>
    <rPh sb="13" eb="15">
      <t>チュウイ</t>
    </rPh>
    <phoneticPr fontId="1"/>
  </si>
  <si>
    <t>（１）エントリーと参加料納付について</t>
    <rPh sb="9" eb="12">
      <t>サンカリョウ</t>
    </rPh>
    <rPh sb="12" eb="14">
      <t>ノウフ</t>
    </rPh>
    <phoneticPr fontId="1"/>
  </si>
  <si>
    <t>各競技会のエントリーは、エントリーファイルの送信（受付）と参加料の納付により、完了となります。</t>
    <rPh sb="0" eb="1">
      <t>カク</t>
    </rPh>
    <rPh sb="1" eb="4">
      <t>キョウギカイ</t>
    </rPh>
    <rPh sb="22" eb="24">
      <t>ソウシン</t>
    </rPh>
    <rPh sb="25" eb="27">
      <t>ウケツケ</t>
    </rPh>
    <rPh sb="29" eb="32">
      <t>サンカリョウ</t>
    </rPh>
    <rPh sb="33" eb="35">
      <t>ノウフ</t>
    </rPh>
    <rPh sb="39" eb="41">
      <t>カンリョウ</t>
    </rPh>
    <phoneticPr fontId="1"/>
  </si>
  <si>
    <t>何らかのトラブルにより、エントリーファイルの送受信が正常に完了していない場合でも、参加料の納付が規定</t>
    <rPh sb="0" eb="1">
      <t>ナン</t>
    </rPh>
    <rPh sb="22" eb="25">
      <t>ソウジュシン</t>
    </rPh>
    <rPh sb="26" eb="28">
      <t>セイジョウ</t>
    </rPh>
    <rPh sb="29" eb="31">
      <t>カンリョウ</t>
    </rPh>
    <rPh sb="36" eb="38">
      <t>バアイ</t>
    </rPh>
    <rPh sb="41" eb="44">
      <t>サンカリョウ</t>
    </rPh>
    <rPh sb="45" eb="47">
      <t>ノウフ</t>
    </rPh>
    <rPh sb="48" eb="50">
      <t>キテイ</t>
    </rPh>
    <phoneticPr fontId="1"/>
  </si>
  <si>
    <t>通りに行われている場合には、原則としてエントリーを認め、競技会への参加を認めます。</t>
    <rPh sb="0" eb="1">
      <t>トオ</t>
    </rPh>
    <rPh sb="3" eb="4">
      <t>オコナ</t>
    </rPh>
    <rPh sb="9" eb="11">
      <t>バアイ</t>
    </rPh>
    <rPh sb="14" eb="16">
      <t>ゲンソク</t>
    </rPh>
    <rPh sb="25" eb="26">
      <t>ミト</t>
    </rPh>
    <rPh sb="28" eb="31">
      <t>キョウギカイ</t>
    </rPh>
    <rPh sb="33" eb="35">
      <t>サンカ</t>
    </rPh>
    <rPh sb="36" eb="37">
      <t>ミト</t>
    </rPh>
    <phoneticPr fontId="1"/>
  </si>
  <si>
    <t>（２）エントリーファイル入力について</t>
    <rPh sb="12" eb="14">
      <t>ニュウリョク</t>
    </rPh>
    <phoneticPr fontId="1"/>
  </si>
  <si>
    <t>①原則として、緑色のセル範囲は入力（選択）必須事項です。必ず記入してください。</t>
    <rPh sb="1" eb="3">
      <t>ゲンソク</t>
    </rPh>
    <rPh sb="7" eb="9">
      <t>ミドリイロ</t>
    </rPh>
    <rPh sb="12" eb="14">
      <t>ハンイ</t>
    </rPh>
    <rPh sb="15" eb="17">
      <t>ニュウリョク</t>
    </rPh>
    <rPh sb="18" eb="20">
      <t>センタク</t>
    </rPh>
    <rPh sb="21" eb="23">
      <t>ヒッス</t>
    </rPh>
    <rPh sb="23" eb="25">
      <t>ジコウ</t>
    </rPh>
    <rPh sb="28" eb="29">
      <t>カナラ</t>
    </rPh>
    <rPh sb="30" eb="32">
      <t>キニュウ</t>
    </rPh>
    <phoneticPr fontId="1"/>
  </si>
  <si>
    <t>②団体略称については、団体略称一覧のシートを参照してください。</t>
    <rPh sb="1" eb="3">
      <t>ダンタイ</t>
    </rPh>
    <rPh sb="3" eb="5">
      <t>リャクショウ</t>
    </rPh>
    <rPh sb="11" eb="13">
      <t>ダンタイ</t>
    </rPh>
    <rPh sb="13" eb="15">
      <t>リャクショウ</t>
    </rPh>
    <rPh sb="15" eb="17">
      <t>イチラン</t>
    </rPh>
    <rPh sb="22" eb="24">
      <t>サンショウ</t>
    </rPh>
    <phoneticPr fontId="1"/>
  </si>
  <si>
    <t>③氏名・ﾌﾘｶﾞﾅ欄は、姓と名の間に空白１つ（全角／半角どちらでも可）が標準です。</t>
    <rPh sb="1" eb="3">
      <t>シメイ</t>
    </rPh>
    <rPh sb="9" eb="10">
      <t>ラン</t>
    </rPh>
    <rPh sb="12" eb="13">
      <t>セイ</t>
    </rPh>
    <rPh sb="14" eb="15">
      <t>ナ</t>
    </rPh>
    <rPh sb="16" eb="17">
      <t>アイダ</t>
    </rPh>
    <rPh sb="19" eb="20">
      <t>クウハク</t>
    </rPh>
    <rPh sb="23" eb="25">
      <t>ゼンカク</t>
    </rPh>
    <rPh sb="26" eb="28">
      <t>ハンカク</t>
    </rPh>
    <rPh sb="33" eb="34">
      <t>）</t>
    </rPh>
    <rPh sb="35" eb="37">
      <t>ヒョウジュン</t>
    </rPh>
    <rPh sb="36" eb="38">
      <t>ヒョウジュン</t>
    </rPh>
    <phoneticPr fontId="1"/>
  </si>
  <si>
    <t>④参考記録は、ピリオドなど一切用いずに、トラック種目は1/100秒まで、フィールドはcmまでを記入してくだ</t>
    <rPh sb="1" eb="3">
      <t>サンコウ</t>
    </rPh>
    <rPh sb="3" eb="5">
      <t>キロク</t>
    </rPh>
    <rPh sb="13" eb="15">
      <t>イッサイ</t>
    </rPh>
    <rPh sb="15" eb="16">
      <t>モチ</t>
    </rPh>
    <rPh sb="24" eb="26">
      <t>シュモク</t>
    </rPh>
    <rPh sb="32" eb="33">
      <t>ビョウ</t>
    </rPh>
    <rPh sb="47" eb="49">
      <t>キニュウ</t>
    </rPh>
    <phoneticPr fontId="1"/>
  </si>
  <si>
    <t>　さい。手動で12秒6の場合でも、1260と入力してください。また、400mでも分表示（6251×　→　10251○）</t>
    <rPh sb="4" eb="6">
      <t>シュドウ</t>
    </rPh>
    <rPh sb="9" eb="10">
      <t>ビョウ</t>
    </rPh>
    <rPh sb="12" eb="14">
      <t>バアイ</t>
    </rPh>
    <rPh sb="22" eb="24">
      <t>ニュウリョク</t>
    </rPh>
    <rPh sb="40" eb="41">
      <t>フン</t>
    </rPh>
    <rPh sb="41" eb="43">
      <t>ヒョウジ</t>
    </rPh>
    <phoneticPr fontId="1"/>
  </si>
  <si>
    <t>　です。</t>
    <phoneticPr fontId="1"/>
  </si>
  <si>
    <t>②エントリー種別（新規／訂正送信）を選択</t>
    <rPh sb="6" eb="8">
      <t>シュベツ</t>
    </rPh>
    <rPh sb="9" eb="11">
      <t>シンキ</t>
    </rPh>
    <rPh sb="12" eb="14">
      <t>テイセイ</t>
    </rPh>
    <rPh sb="14" eb="16">
      <t>ソウシン</t>
    </rPh>
    <rPh sb="18" eb="20">
      <t>センタク</t>
    </rPh>
    <phoneticPr fontId="1"/>
  </si>
  <si>
    <t>　</t>
    <phoneticPr fontId="1"/>
  </si>
  <si>
    <t>　※訂正・追加の場合は、訂正分・追加分だけでなく、改めて全データを入力したファイルを送信してください。</t>
    <rPh sb="2" eb="4">
      <t>テイセイ</t>
    </rPh>
    <rPh sb="5" eb="7">
      <t>ツイカ</t>
    </rPh>
    <rPh sb="8" eb="10">
      <t>バアイ</t>
    </rPh>
    <rPh sb="12" eb="14">
      <t>テイセイ</t>
    </rPh>
    <rPh sb="14" eb="15">
      <t>フン</t>
    </rPh>
    <rPh sb="16" eb="18">
      <t>ツイカ</t>
    </rPh>
    <rPh sb="18" eb="19">
      <t>フン</t>
    </rPh>
    <rPh sb="25" eb="26">
      <t>アラタ</t>
    </rPh>
    <rPh sb="28" eb="29">
      <t>ゼン</t>
    </rPh>
    <rPh sb="33" eb="35">
      <t>ニュウリョク</t>
    </rPh>
    <rPh sb="42" eb="44">
      <t>ソウシン</t>
    </rPh>
    <phoneticPr fontId="1"/>
  </si>
  <si>
    <t>③申込責任者氏名／所属団体名を入力</t>
    <rPh sb="1" eb="3">
      <t>モウシコミ</t>
    </rPh>
    <rPh sb="3" eb="6">
      <t>セキニンシャ</t>
    </rPh>
    <rPh sb="6" eb="8">
      <t>シメイ</t>
    </rPh>
    <rPh sb="9" eb="11">
      <t>ショゾク</t>
    </rPh>
    <rPh sb="11" eb="13">
      <t>ダンタイ</t>
    </rPh>
    <rPh sb="13" eb="14">
      <t>ナ</t>
    </rPh>
    <rPh sb="15" eb="17">
      <t>ニュウリョク</t>
    </rPh>
    <phoneticPr fontId="1"/>
  </si>
  <si>
    <t>　※参加料納付（送金）にも必ず共通の氏名／団体名を使用してください。共通でないものを使用した場合、入金</t>
    <rPh sb="2" eb="5">
      <t>サンカリョウ</t>
    </rPh>
    <rPh sb="5" eb="7">
      <t>ノウフ</t>
    </rPh>
    <rPh sb="8" eb="10">
      <t>ソウキン</t>
    </rPh>
    <rPh sb="13" eb="14">
      <t>カナラ</t>
    </rPh>
    <rPh sb="15" eb="17">
      <t>キョウツウ</t>
    </rPh>
    <rPh sb="18" eb="20">
      <t>シメイ</t>
    </rPh>
    <rPh sb="21" eb="23">
      <t>ダンタイ</t>
    </rPh>
    <rPh sb="23" eb="24">
      <t>メイ</t>
    </rPh>
    <rPh sb="25" eb="27">
      <t>シヨウ</t>
    </rPh>
    <rPh sb="34" eb="36">
      <t>キョウツウ</t>
    </rPh>
    <rPh sb="42" eb="44">
      <t>シヨウ</t>
    </rPh>
    <rPh sb="46" eb="48">
      <t>バアイ</t>
    </rPh>
    <rPh sb="49" eb="51">
      <t>ニュウキン</t>
    </rPh>
    <phoneticPr fontId="1"/>
  </si>
  <si>
    <t>　　が確認できず、エントリー完了とみなされない場合があります。</t>
    <rPh sb="3" eb="5">
      <t>カクニン</t>
    </rPh>
    <rPh sb="14" eb="16">
      <t>カンリョウ</t>
    </rPh>
    <rPh sb="23" eb="25">
      <t>バアイ</t>
    </rPh>
    <phoneticPr fontId="1"/>
  </si>
  <si>
    <t>④メールアドレスを入力</t>
    <rPh sb="9" eb="11">
      <t>ニュウリョク</t>
    </rPh>
    <phoneticPr fontId="1"/>
  </si>
  <si>
    <t>　※フリーメール（ yahoo など）の場合、返信メールがブロックされる場合があります。ご承知ください。</t>
    <rPh sb="20" eb="22">
      <t>バアイ</t>
    </rPh>
    <rPh sb="23" eb="25">
      <t>ヘンシン</t>
    </rPh>
    <rPh sb="36" eb="38">
      <t>バアイ</t>
    </rPh>
    <rPh sb="45" eb="47">
      <t>ショウチ</t>
    </rPh>
    <phoneticPr fontId="1"/>
  </si>
  <si>
    <t>　※訂正送信の場合など、特記事項があれば記入してください。</t>
    <rPh sb="2" eb="4">
      <t>テイセイ</t>
    </rPh>
    <rPh sb="4" eb="6">
      <t>ソウシン</t>
    </rPh>
    <rPh sb="7" eb="9">
      <t>バアイ</t>
    </rPh>
    <rPh sb="12" eb="14">
      <t>トッキ</t>
    </rPh>
    <rPh sb="14" eb="16">
      <t>ジコウ</t>
    </rPh>
    <rPh sb="20" eb="22">
      <t>キニュウ</t>
    </rPh>
    <phoneticPr fontId="1"/>
  </si>
  <si>
    <t>　※参照ボタンを押し、各自のＰＣ上のエントリーファイルを選択したら、（通常）「開く」ボタンを押します。</t>
    <rPh sb="2" eb="4">
      <t>サンショウ</t>
    </rPh>
    <rPh sb="8" eb="9">
      <t>オ</t>
    </rPh>
    <rPh sb="11" eb="13">
      <t>カクジ</t>
    </rPh>
    <rPh sb="16" eb="17">
      <t>ウエ</t>
    </rPh>
    <rPh sb="28" eb="30">
      <t>センタク</t>
    </rPh>
    <rPh sb="35" eb="37">
      <t>ツウジョウ</t>
    </rPh>
    <rPh sb="39" eb="40">
      <t>ヒラ</t>
    </rPh>
    <rPh sb="46" eb="47">
      <t>オ</t>
    </rPh>
    <phoneticPr fontId="1"/>
  </si>
  <si>
    <t>Ｍ</t>
    <phoneticPr fontId="1"/>
  </si>
  <si>
    <t>Ｄ</t>
    <phoneticPr fontId="1"/>
  </si>
  <si>
    <t>⑤ファイル名については、デフォルトでは (所属名)ippanentryfile となっているので、所属名 の部分を団体名に</t>
    <rPh sb="5" eb="6">
      <t>メイ</t>
    </rPh>
    <rPh sb="21" eb="23">
      <t>ショゾク</t>
    </rPh>
    <rPh sb="23" eb="24">
      <t>メイ</t>
    </rPh>
    <rPh sb="49" eb="52">
      <t>ショゾクメイ</t>
    </rPh>
    <rPh sb="54" eb="56">
      <t>ブブン</t>
    </rPh>
    <rPh sb="57" eb="59">
      <t>ダンタイ</t>
    </rPh>
    <rPh sb="59" eb="60">
      <t>メイ</t>
    </rPh>
    <phoneticPr fontId="1"/>
  </si>
  <si>
    <t>　変えてください。（例：(所属名)ippanentryfile を (長野高)ippanentryfile に変更）</t>
    <rPh sb="1" eb="2">
      <t>カ</t>
    </rPh>
    <rPh sb="10" eb="11">
      <t>レイ</t>
    </rPh>
    <rPh sb="13" eb="16">
      <t>ショゾクメイ</t>
    </rPh>
    <rPh sb="35" eb="37">
      <t>ナガノ</t>
    </rPh>
    <rPh sb="37" eb="38">
      <t>コウ</t>
    </rPh>
    <rPh sb="53" eb="54">
      <t>ノダカ</t>
    </rPh>
    <rPh sb="55" eb="57">
      <t>ヘンコウ</t>
    </rPh>
    <phoneticPr fontId="1"/>
  </si>
  <si>
    <t>（３）長野市陸協ホームページからのエントリー方法</t>
    <rPh sb="3" eb="5">
      <t>ナガノ</t>
    </rPh>
    <rPh sb="5" eb="6">
      <t>シ</t>
    </rPh>
    <rPh sb="6" eb="8">
      <t>リクキョウ</t>
    </rPh>
    <rPh sb="22" eb="24">
      <t>ホウホウ</t>
    </rPh>
    <phoneticPr fontId="1"/>
  </si>
  <si>
    <t>必要事項を記入したエントリーファイルは、長野市陸協ホームページの各大会メニューの大会申込フォーム</t>
    <rPh sb="0" eb="2">
      <t>ヒツヨウ</t>
    </rPh>
    <rPh sb="2" eb="4">
      <t>ジコウ</t>
    </rPh>
    <rPh sb="5" eb="7">
      <t>キニュウ</t>
    </rPh>
    <rPh sb="20" eb="23">
      <t>ナガノシ</t>
    </rPh>
    <rPh sb="23" eb="25">
      <t>リクキョウ</t>
    </rPh>
    <rPh sb="32" eb="35">
      <t>カクタイカイ</t>
    </rPh>
    <rPh sb="40" eb="42">
      <t>タイカイ</t>
    </rPh>
    <rPh sb="42" eb="44">
      <t>モウシコミ</t>
    </rPh>
    <phoneticPr fontId="1"/>
  </si>
  <si>
    <t>から送信してください。</t>
  </si>
  <si>
    <t>大会申込フォームの、</t>
    <rPh sb="0" eb="2">
      <t>タイカイ</t>
    </rPh>
    <rPh sb="2" eb="4">
      <t>モウシコミ</t>
    </rPh>
    <phoneticPr fontId="1"/>
  </si>
  <si>
    <t>⑤電話番号を入力（できるだけ、常に連絡のとれる番号をお願いします。）</t>
    <rPh sb="1" eb="3">
      <t>デンワ</t>
    </rPh>
    <rPh sb="3" eb="5">
      <t>バンゴウ</t>
    </rPh>
    <rPh sb="6" eb="8">
      <t>ニュウリョク</t>
    </rPh>
    <rPh sb="15" eb="16">
      <t>ツネ</t>
    </rPh>
    <rPh sb="17" eb="19">
      <t>レンラク</t>
    </rPh>
    <rPh sb="23" eb="25">
      <t>バンゴウ</t>
    </rPh>
    <rPh sb="27" eb="28">
      <t>ネガ</t>
    </rPh>
    <phoneticPr fontId="1"/>
  </si>
  <si>
    <t>⑥コメント</t>
    <phoneticPr fontId="1"/>
  </si>
  <si>
    <t>⑦エントリーファイル添付</t>
    <rPh sb="10" eb="12">
      <t>テンプ</t>
    </rPh>
    <phoneticPr fontId="1"/>
  </si>
  <si>
    <t>⑧決定ボタンを押し、確認画面へ</t>
    <rPh sb="1" eb="3">
      <t>ケッテイ</t>
    </rPh>
    <rPh sb="7" eb="8">
      <t>オ</t>
    </rPh>
    <rPh sb="10" eb="12">
      <t>カクニン</t>
    </rPh>
    <rPh sb="12" eb="14">
      <t>ガメン</t>
    </rPh>
    <phoneticPr fontId="1"/>
  </si>
  <si>
    <t>⑨内容が正しければ「決定」、間違いがあれば「戻る」</t>
    <rPh sb="1" eb="3">
      <t>ナイヨウ</t>
    </rPh>
    <rPh sb="4" eb="5">
      <t>タダ</t>
    </rPh>
    <rPh sb="10" eb="12">
      <t>ケッテイ</t>
    </rPh>
    <rPh sb="14" eb="16">
      <t>マチガ</t>
    </rPh>
    <rPh sb="22" eb="23">
      <t>モド</t>
    </rPh>
    <phoneticPr fontId="1"/>
  </si>
  <si>
    <t>長野市陸上競技協会ホームページ左側メニュー一覧の「北信選手権」をクリック</t>
    <rPh sb="0" eb="3">
      <t>ナガノシ</t>
    </rPh>
    <rPh sb="3" eb="5">
      <t>リクジョウ</t>
    </rPh>
    <rPh sb="5" eb="7">
      <t>キョウギ</t>
    </rPh>
    <rPh sb="7" eb="9">
      <t>キョウカイ</t>
    </rPh>
    <rPh sb="15" eb="17">
      <t>ヒダリガワ</t>
    </rPh>
    <rPh sb="21" eb="23">
      <t>イチラン</t>
    </rPh>
    <rPh sb="25" eb="27">
      <t>ホクシン</t>
    </rPh>
    <rPh sb="27" eb="30">
      <t>センシュケン</t>
    </rPh>
    <phoneticPr fontId="1"/>
  </si>
  <si>
    <t>①大会を選択（「北信選手権」が既に選択されています）</t>
    <rPh sb="1" eb="3">
      <t>タイカイ</t>
    </rPh>
    <rPh sb="4" eb="6">
      <t>センタク</t>
    </rPh>
    <rPh sb="8" eb="10">
      <t>ホクシン</t>
    </rPh>
    <rPh sb="10" eb="13">
      <t>センシュケン</t>
    </rPh>
    <rPh sb="15" eb="16">
      <t>スデ</t>
    </rPh>
    <rPh sb="17" eb="19">
      <t>センタク</t>
    </rPh>
    <phoneticPr fontId="1"/>
  </si>
  <si>
    <t>(1)北信地区在住</t>
    <rPh sb="3" eb="5">
      <t>ホクシン</t>
    </rPh>
    <rPh sb="5" eb="7">
      <t>チク</t>
    </rPh>
    <rPh sb="7" eb="9">
      <t>ザイジュウ</t>
    </rPh>
    <phoneticPr fontId="1"/>
  </si>
  <si>
    <t>北信　太郎</t>
    <rPh sb="0" eb="2">
      <t>ホクシン</t>
    </rPh>
    <rPh sb="3" eb="5">
      <t>タロウ</t>
    </rPh>
    <phoneticPr fontId="1"/>
  </si>
  <si>
    <t>北信　次郎</t>
    <rPh sb="0" eb="2">
      <t>ホクシン</t>
    </rPh>
    <rPh sb="3" eb="5">
      <t>ジロウ</t>
    </rPh>
    <phoneticPr fontId="1"/>
  </si>
  <si>
    <t>北信　三郎</t>
    <rPh sb="0" eb="2">
      <t>ホクシン</t>
    </rPh>
    <rPh sb="3" eb="5">
      <t>サブロウ</t>
    </rPh>
    <phoneticPr fontId="1"/>
  </si>
  <si>
    <t>北信　四郎</t>
    <rPh sb="0" eb="2">
      <t>ホクシン</t>
    </rPh>
    <rPh sb="3" eb="5">
      <t>シロウ</t>
    </rPh>
    <phoneticPr fontId="1"/>
  </si>
  <si>
    <t>北信　五郎</t>
    <rPh sb="0" eb="2">
      <t>ホクシン</t>
    </rPh>
    <rPh sb="3" eb="5">
      <t>ゴロウ</t>
    </rPh>
    <phoneticPr fontId="1"/>
  </si>
  <si>
    <t>北信　六郎</t>
    <rPh sb="0" eb="2">
      <t>ホクシン</t>
    </rPh>
    <rPh sb="3" eb="5">
      <t>ロクロウ</t>
    </rPh>
    <phoneticPr fontId="1"/>
  </si>
  <si>
    <t>入力例</t>
    <rPh sb="0" eb="2">
      <t>ニュウリョク</t>
    </rPh>
    <rPh sb="2" eb="3">
      <t>レイ</t>
    </rPh>
    <phoneticPr fontId="1"/>
  </si>
  <si>
    <t>⇒</t>
    <phoneticPr fontId="1"/>
  </si>
  <si>
    <t>(1)北信地区在住（一般・学生）</t>
    <rPh sb="3" eb="5">
      <t>ホクシン</t>
    </rPh>
    <rPh sb="5" eb="7">
      <t>チク</t>
    </rPh>
    <rPh sb="7" eb="9">
      <t>ザイジュウ</t>
    </rPh>
    <rPh sb="10" eb="12">
      <t>イッパン</t>
    </rPh>
    <rPh sb="13" eb="15">
      <t>ガクセイ</t>
    </rPh>
    <phoneticPr fontId="1"/>
  </si>
  <si>
    <t>千曲市八幡〇〇〇</t>
    <rPh sb="0" eb="3">
      <t>チクマシ</t>
    </rPh>
    <rPh sb="3" eb="5">
      <t>ヤハタ</t>
    </rPh>
    <phoneticPr fontId="1"/>
  </si>
  <si>
    <t>飯山市瑞穂〇〇〇</t>
    <rPh sb="0" eb="3">
      <t>イイヤマシ</t>
    </rPh>
    <rPh sb="3" eb="5">
      <t>ミズホ</t>
    </rPh>
    <phoneticPr fontId="1"/>
  </si>
  <si>
    <t>高山村高井○○○</t>
    <rPh sb="0" eb="3">
      <t>タカヤマムラ</t>
    </rPh>
    <rPh sb="3" eb="5">
      <t>タカイ</t>
    </rPh>
    <phoneticPr fontId="1"/>
  </si>
  <si>
    <r>
      <t>【大会別特記事項】
○参考記録を必ず入力のこと。1分以上は分表示です。　例）1分05秒46　→　10546
○各種目のエントリー数を、１団体１チームとします。</t>
    </r>
    <r>
      <rPr>
        <sz val="14"/>
        <color indexed="8"/>
        <rFont val="ＭＳ Ｐゴシック"/>
        <family val="3"/>
        <charset val="128"/>
      </rPr>
      <t xml:space="preserve">
</t>
    </r>
    <rPh sb="1" eb="3">
      <t>タイカイ</t>
    </rPh>
    <rPh sb="3" eb="4">
      <t>ベツ</t>
    </rPh>
    <rPh sb="4" eb="6">
      <t>トッキ</t>
    </rPh>
    <rPh sb="6" eb="8">
      <t>ジコウ</t>
    </rPh>
    <rPh sb="11" eb="13">
      <t>サンコウ</t>
    </rPh>
    <rPh sb="13" eb="15">
      <t>キロク</t>
    </rPh>
    <rPh sb="16" eb="17">
      <t>カナラ</t>
    </rPh>
    <rPh sb="18" eb="20">
      <t>ニュウリョク</t>
    </rPh>
    <rPh sb="25" eb="28">
      <t>フンイジョウ</t>
    </rPh>
    <rPh sb="29" eb="30">
      <t>フン</t>
    </rPh>
    <rPh sb="30" eb="32">
      <t>ヒョウジ</t>
    </rPh>
    <rPh sb="36" eb="37">
      <t>レイ</t>
    </rPh>
    <rPh sb="39" eb="40">
      <t>フン</t>
    </rPh>
    <rPh sb="42" eb="43">
      <t>ビョウ</t>
    </rPh>
    <rPh sb="56" eb="59">
      <t>カクシュモク</t>
    </rPh>
    <rPh sb="65" eb="66">
      <t>スウ</t>
    </rPh>
    <rPh sb="69" eb="71">
      <t>ダンタイ</t>
    </rPh>
    <phoneticPr fontId="1"/>
  </si>
  <si>
    <t>連絡可能な携帯</t>
    <rPh sb="0" eb="2">
      <t>レンラク</t>
    </rPh>
    <rPh sb="2" eb="4">
      <t>カノウ</t>
    </rPh>
    <rPh sb="5" eb="7">
      <t>ケイタイ</t>
    </rPh>
    <phoneticPr fontId="2"/>
  </si>
  <si>
    <t>(2)北信地区の高校(高専含む)在籍中</t>
    <rPh sb="3" eb="5">
      <t>ホクシン</t>
    </rPh>
    <rPh sb="5" eb="7">
      <t>チク</t>
    </rPh>
    <rPh sb="8" eb="10">
      <t>ショウチュウガッコウ</t>
    </rPh>
    <rPh sb="16" eb="18">
      <t>ザイセキ</t>
    </rPh>
    <rPh sb="18" eb="19">
      <t>チュウ</t>
    </rPh>
    <phoneticPr fontId="1"/>
  </si>
  <si>
    <t>【参加資格】
　個人種目のシートを参考に、(1)～(2)のいずれかの参加資格を選択し、市町村名または学校名を入力してください。下の例を参考にしてください。
　(1)北信地区在住(一般・学生)　⇒　現住所入力
　(2)北信地区の高校(高専含む)在籍中　⇒　入力なし</t>
    <rPh sb="1" eb="3">
      <t>サンカ</t>
    </rPh>
    <rPh sb="3" eb="5">
      <t>シカク</t>
    </rPh>
    <rPh sb="8" eb="10">
      <t>コジン</t>
    </rPh>
    <rPh sb="10" eb="12">
      <t>シュモク</t>
    </rPh>
    <rPh sb="17" eb="19">
      <t>サンコウ</t>
    </rPh>
    <rPh sb="34" eb="36">
      <t>サンカ</t>
    </rPh>
    <rPh sb="36" eb="38">
      <t>シカク</t>
    </rPh>
    <rPh sb="39" eb="41">
      <t>センタク</t>
    </rPh>
    <rPh sb="43" eb="46">
      <t>シチョウソン</t>
    </rPh>
    <rPh sb="46" eb="47">
      <t>メイ</t>
    </rPh>
    <rPh sb="50" eb="52">
      <t>ガッコウ</t>
    </rPh>
    <rPh sb="52" eb="53">
      <t>メイ</t>
    </rPh>
    <rPh sb="54" eb="56">
      <t>ニュウリョク</t>
    </rPh>
    <rPh sb="63" eb="64">
      <t>シタ</t>
    </rPh>
    <rPh sb="65" eb="66">
      <t>レイ</t>
    </rPh>
    <rPh sb="67" eb="69">
      <t>サンコウ</t>
    </rPh>
    <rPh sb="90" eb="92">
      <t>イッパン</t>
    </rPh>
    <rPh sb="93" eb="95">
      <t>ガクセイ</t>
    </rPh>
    <phoneticPr fontId="1"/>
  </si>
  <si>
    <t>(2)北信地区の高校(高専含む)在籍中</t>
    <phoneticPr fontId="1"/>
  </si>
  <si>
    <t>(2)北信地区の高校(高専含む)在籍中</t>
    <rPh sb="3" eb="5">
      <t>ホクシン</t>
    </rPh>
    <rPh sb="5" eb="7">
      <t>チク</t>
    </rPh>
    <rPh sb="8" eb="10">
      <t>コウコウ</t>
    </rPh>
    <rPh sb="11" eb="13">
      <t>コウセン</t>
    </rPh>
    <rPh sb="13" eb="14">
      <t>フク</t>
    </rPh>
    <rPh sb="16" eb="18">
      <t>ザイセキ</t>
    </rPh>
    <rPh sb="18" eb="19">
      <t>チュウ</t>
    </rPh>
    <phoneticPr fontId="1"/>
  </si>
  <si>
    <t>第63回北信地区陸上競技選手権大会</t>
    <rPh sb="0" eb="1">
      <t>ダイ</t>
    </rPh>
    <rPh sb="3" eb="4">
      <t>カイ</t>
    </rPh>
    <rPh sb="4" eb="6">
      <t>ホクシン</t>
    </rPh>
    <rPh sb="6" eb="8">
      <t>チク</t>
    </rPh>
    <rPh sb="8" eb="10">
      <t>リクジョウ</t>
    </rPh>
    <rPh sb="10" eb="12">
      <t>キョウギ</t>
    </rPh>
    <rPh sb="12" eb="15">
      <t>センシュケン</t>
    </rPh>
    <rPh sb="15" eb="17">
      <t>タイカイ</t>
    </rPh>
    <phoneticPr fontId="1"/>
  </si>
  <si>
    <t>ﾅﾝﾊﾞｰ</t>
    <phoneticPr fontId="2"/>
  </si>
  <si>
    <t>300m</t>
  </si>
  <si>
    <t>300m</t>
    <phoneticPr fontId="1"/>
  </si>
  <si>
    <t>110mH(0.991m/9.14m)</t>
  </si>
  <si>
    <t>110mH(0.991m/9.14m)</t>
    <phoneticPr fontId="1"/>
  </si>
  <si>
    <t>100mH(0.762m/8.50m)</t>
  </si>
  <si>
    <t>100mH(0.762m/8.50m)</t>
    <phoneticPr fontId="1"/>
  </si>
  <si>
    <t>200m</t>
    <phoneticPr fontId="1"/>
  </si>
  <si>
    <t>400m</t>
    <phoneticPr fontId="1"/>
  </si>
  <si>
    <t>110mH(1.067m/9.14m)</t>
    <phoneticPr fontId="1"/>
  </si>
  <si>
    <t>100m</t>
    <phoneticPr fontId="1"/>
  </si>
  <si>
    <t>100mH(0.838m/8.50m)</t>
    <phoneticPr fontId="1"/>
  </si>
  <si>
    <t>性別</t>
    <rPh sb="0" eb="2">
      <t>セイベツ</t>
    </rPh>
    <phoneticPr fontId="1"/>
  </si>
  <si>
    <t>種目</t>
    <rPh sb="0" eb="2">
      <t>シュモク</t>
    </rPh>
    <phoneticPr fontId="1"/>
  </si>
  <si>
    <t>300m</t>
    <phoneticPr fontId="1"/>
  </si>
  <si>
    <t>200m</t>
    <phoneticPr fontId="1"/>
  </si>
  <si>
    <t>100m</t>
    <phoneticPr fontId="1"/>
  </si>
  <si>
    <t>400m</t>
    <phoneticPr fontId="1"/>
  </si>
  <si>
    <t>110mH</t>
    <phoneticPr fontId="1"/>
  </si>
  <si>
    <t>110mH
(0.991m/
9.14m)</t>
    <phoneticPr fontId="1"/>
  </si>
  <si>
    <t>100mH
(0.762m/
8.50m)</t>
    <phoneticPr fontId="1"/>
  </si>
  <si>
    <t>100mH</t>
    <phoneticPr fontId="1"/>
  </si>
  <si>
    <t>(0.838m/
8.50m)</t>
    <phoneticPr fontId="1"/>
  </si>
  <si>
    <t>(0.762m/
8.50m)</t>
    <phoneticPr fontId="1"/>
  </si>
  <si>
    <t>(0.991m/
9.14m)</t>
    <phoneticPr fontId="1"/>
  </si>
  <si>
    <t>(1.067m/
9.14m)</t>
    <phoneticPr fontId="1"/>
  </si>
  <si>
    <t>男子</t>
    <rPh sb="0" eb="2">
      <t>ダンシ</t>
    </rPh>
    <phoneticPr fontId="1"/>
  </si>
  <si>
    <t>女子</t>
    <rPh sb="0" eb="2">
      <t>ジョシ</t>
    </rPh>
    <phoneticPr fontId="1"/>
  </si>
  <si>
    <t>300m</t>
    <phoneticPr fontId="1"/>
  </si>
  <si>
    <t>200m</t>
    <phoneticPr fontId="1"/>
  </si>
  <si>
    <t>400m</t>
    <phoneticPr fontId="1"/>
  </si>
  <si>
    <t>申込み記録をクリアしている種目を選択</t>
    <rPh sb="0" eb="2">
      <t>モウシコ</t>
    </rPh>
    <rPh sb="3" eb="5">
      <t>キロク</t>
    </rPh>
    <rPh sb="13" eb="15">
      <t>シュモク</t>
    </rPh>
    <rPh sb="16" eb="18">
      <t>センタク</t>
    </rPh>
    <phoneticPr fontId="1"/>
  </si>
  <si>
    <t>自己記録（公認記録のみ）を入力</t>
    <rPh sb="0" eb="2">
      <t>ジコ</t>
    </rPh>
    <rPh sb="2" eb="4">
      <t>キロク</t>
    </rPh>
    <rPh sb="5" eb="9">
      <t>コウニンキロク</t>
    </rPh>
    <rPh sb="13" eb="15">
      <t>ニュウリョク</t>
    </rPh>
    <phoneticPr fontId="1"/>
  </si>
  <si>
    <r>
      <t xml:space="preserve">【大会別特記事項】
</t>
    </r>
    <r>
      <rPr>
        <b/>
        <sz val="11"/>
        <color indexed="8"/>
        <rFont val="ＭＳ Ｐゴシック"/>
        <family val="3"/>
        <charset val="128"/>
      </rPr>
      <t>○出場種目の下段には入力できません。
○右側の欄の上段に申込み記録をクリアしている種目を選択し、下段にその公認記録を入力して下さい。
○資格審査の関係で、申込み記録を上回っている公認記録はすべて入力してください。
○記録の入力方法　　36秒12　⇒　3612</t>
    </r>
    <rPh sb="1" eb="3">
      <t>タイカイ</t>
    </rPh>
    <rPh sb="3" eb="4">
      <t>ベツ</t>
    </rPh>
    <rPh sb="4" eb="6">
      <t>トッキ</t>
    </rPh>
    <rPh sb="6" eb="8">
      <t>ジコウ</t>
    </rPh>
    <rPh sb="11" eb="15">
      <t>シュツジョウシュモク</t>
    </rPh>
    <rPh sb="16" eb="18">
      <t>ゲダン</t>
    </rPh>
    <rPh sb="20" eb="22">
      <t>ニュウリョク</t>
    </rPh>
    <rPh sb="31" eb="33">
      <t>ミギガワ</t>
    </rPh>
    <rPh sb="34" eb="35">
      <t>ラン</t>
    </rPh>
    <rPh sb="36" eb="38">
      <t>ジョウダン</t>
    </rPh>
    <rPh sb="39" eb="41">
      <t>モウシコ</t>
    </rPh>
    <rPh sb="42" eb="44">
      <t>キロク</t>
    </rPh>
    <rPh sb="52" eb="54">
      <t>シュモク</t>
    </rPh>
    <rPh sb="55" eb="57">
      <t>センタク</t>
    </rPh>
    <rPh sb="59" eb="61">
      <t>ゲダン</t>
    </rPh>
    <rPh sb="64" eb="66">
      <t>コウニン</t>
    </rPh>
    <rPh sb="66" eb="68">
      <t>キロク</t>
    </rPh>
    <rPh sb="69" eb="71">
      <t>ニュウリョク</t>
    </rPh>
    <rPh sb="80" eb="84">
      <t>シカクシンサ</t>
    </rPh>
    <rPh sb="85" eb="87">
      <t>カンケイ</t>
    </rPh>
    <rPh sb="89" eb="90">
      <t>モウ</t>
    </rPh>
    <rPh sb="90" eb="91">
      <t>コ</t>
    </rPh>
    <rPh sb="92" eb="94">
      <t>キロク</t>
    </rPh>
    <rPh sb="95" eb="97">
      <t>ウワマワ</t>
    </rPh>
    <rPh sb="101" eb="105">
      <t>コウニンキロク</t>
    </rPh>
    <rPh sb="109" eb="111">
      <t>ニュウリョク</t>
    </rPh>
    <rPh sb="121" eb="123">
      <t>キロク</t>
    </rPh>
    <rPh sb="124" eb="128">
      <t>ニュウリョクホウホウ</t>
    </rPh>
    <rPh sb="132" eb="133">
      <t>ビョウ</t>
    </rPh>
    <phoneticPr fontId="1"/>
  </si>
  <si>
    <t>申込み記録</t>
    <rPh sb="0" eb="2">
      <t>モウシコ</t>
    </rPh>
    <rPh sb="3" eb="5">
      <t>キロク</t>
    </rPh>
    <phoneticPr fontId="1"/>
  </si>
  <si>
    <t>参加料／種目</t>
    <rPh sb="0" eb="2">
      <t>サンカ</t>
    </rPh>
    <rPh sb="4" eb="6">
      <t>シュモク</t>
    </rPh>
    <phoneticPr fontId="2"/>
  </si>
  <si>
    <t>北信記録会　U18選考会の部</t>
    <rPh sb="0" eb="5">
      <t>ホクシンキロクカイ</t>
    </rPh>
    <rPh sb="9" eb="12">
      <t>センコウカイ</t>
    </rPh>
    <rPh sb="13" eb="14">
      <t>ブ</t>
    </rPh>
    <phoneticPr fontId="1"/>
  </si>
  <si>
    <t>36秒80</t>
    <rPh sb="2" eb="3">
      <t>ビョウ</t>
    </rPh>
    <phoneticPr fontId="1"/>
  </si>
  <si>
    <t>42秒80</t>
    <rPh sb="2" eb="3">
      <t>ビョウ</t>
    </rPh>
    <phoneticPr fontId="1"/>
  </si>
  <si>
    <t>22秒50</t>
    <rPh sb="2" eb="3">
      <t>ビョウ</t>
    </rPh>
    <phoneticPr fontId="1"/>
  </si>
  <si>
    <t>50秒50</t>
    <rPh sb="2" eb="3">
      <t>ビョウ</t>
    </rPh>
    <phoneticPr fontId="1"/>
  </si>
  <si>
    <t>15秒65</t>
    <rPh sb="2" eb="3">
      <t>ビョウ</t>
    </rPh>
    <phoneticPr fontId="1"/>
  </si>
  <si>
    <t>15秒50</t>
    <rPh sb="2" eb="3">
      <t>ビョウ</t>
    </rPh>
    <phoneticPr fontId="1"/>
  </si>
  <si>
    <t>11秒80</t>
    <rPh sb="2" eb="3">
      <t>ビョウ</t>
    </rPh>
    <phoneticPr fontId="1"/>
  </si>
  <si>
    <t>26秒50</t>
    <rPh sb="2" eb="3">
      <t>ビョウ</t>
    </rPh>
    <phoneticPr fontId="1"/>
  </si>
  <si>
    <t>1分02秒00</t>
    <rPh sb="1" eb="2">
      <t>フン</t>
    </rPh>
    <rPh sb="4" eb="5">
      <t>ビョウ</t>
    </rPh>
    <phoneticPr fontId="1"/>
  </si>
  <si>
    <t>15秒10</t>
    <rPh sb="2" eb="3">
      <t>ビョウ</t>
    </rPh>
    <phoneticPr fontId="1"/>
  </si>
  <si>
    <t>13秒40</t>
    <rPh sb="2" eb="3">
      <t>ビョウ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</si>
</sst>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quot;#,##0;[Red]&quot;¥&quot;#,##0"/>
    <numFmt numFmtId="177" formatCode="0_ "/>
    <numFmt numFmtId="178" formatCode="#,##0;[Red]#,##0"/>
  </numFmts>
  <fonts count="2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ＭＳ Ｐゴシック"/>
      <family val="3"/>
      <charset val="128"/>
    </font>
    <font>
      <sz val="11"/>
      <color indexed="8"/>
      <name val="メイリオ"/>
      <family val="3"/>
      <charset val="128"/>
    </font>
    <font>
      <sz val="6"/>
      <name val="ＭＳ Ｐゴシック"/>
      <family val="3"/>
      <charset val="128"/>
    </font>
    <font>
      <b/>
      <sz val="11"/>
      <color indexed="8"/>
      <name val="ＭＳ Ｐゴシック"/>
      <family val="3"/>
      <charset val="128"/>
    </font>
    <font>
      <sz val="14"/>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b/>
      <sz val="14"/>
      <color rgb="FFFF0000"/>
      <name val="ＭＳ Ｐゴシック"/>
      <family val="3"/>
      <charset val="128"/>
      <scheme val="minor"/>
    </font>
    <font>
      <sz val="11"/>
      <name val="ＭＳ Ｐゴシック"/>
      <family val="3"/>
      <charset val="128"/>
      <scheme val="minor"/>
    </font>
    <font>
      <b/>
      <sz val="14"/>
      <color rgb="FF00B050"/>
      <name val="ＭＳ Ｐゴシック"/>
      <family val="3"/>
      <charset val="128"/>
      <scheme val="minor"/>
    </font>
    <font>
      <sz val="9"/>
      <color rgb="FFFF0000"/>
      <name val="ＭＳ Ｐゴシック"/>
      <family val="3"/>
      <charset val="128"/>
      <scheme val="minor"/>
    </font>
    <font>
      <b/>
      <sz val="18"/>
      <color theme="1"/>
      <name val="ＭＳ Ｐゴシック"/>
      <family val="3"/>
      <charset val="128"/>
      <scheme val="minor"/>
    </font>
    <font>
      <b/>
      <sz val="18"/>
      <color theme="0"/>
      <name val="ＭＳ Ｐゴシック"/>
      <family val="3"/>
      <charset val="128"/>
      <scheme val="minor"/>
    </font>
    <font>
      <sz val="8"/>
      <color theme="1"/>
      <name val="ＭＳ Ｐゴシック"/>
      <family val="3"/>
      <charset val="128"/>
      <scheme val="minor"/>
    </font>
    <font>
      <b/>
      <sz val="18"/>
      <name val="ＭＳ Ｐゴシック"/>
      <family val="3"/>
      <charset val="128"/>
      <scheme val="minor"/>
    </font>
    <font>
      <sz val="48"/>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s>
  <fills count="13">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rgb="FFCCFF99"/>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rgb="FFFFCC0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1"/>
        <bgColor indexed="64"/>
      </patternFill>
    </fill>
  </fills>
  <borders count="112">
    <border>
      <left/>
      <right/>
      <top/>
      <bottom/>
      <diagonal/>
    </border>
    <border>
      <left style="medium">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medium">
        <color indexed="64"/>
      </bottom>
      <diagonal/>
    </border>
    <border>
      <left/>
      <right style="medium">
        <color indexed="64"/>
      </right>
      <top style="hair">
        <color indexed="64"/>
      </top>
      <bottom/>
      <diagonal/>
    </border>
    <border>
      <left/>
      <right style="medium">
        <color indexed="64"/>
      </right>
      <top/>
      <bottom style="hair">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diagonal/>
    </border>
  </borders>
  <cellStyleXfs count="2">
    <xf numFmtId="0" fontId="0" fillId="0" borderId="0">
      <alignment vertical="center"/>
    </xf>
    <xf numFmtId="0" fontId="8" fillId="0" borderId="0">
      <alignment vertical="center"/>
    </xf>
  </cellStyleXfs>
  <cellXfs count="334">
    <xf numFmtId="0" fontId="0" fillId="0" borderId="0" xfId="0">
      <alignment vertical="center"/>
    </xf>
    <xf numFmtId="0" fontId="0" fillId="4" borderId="1"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4" borderId="4" xfId="0" applyFill="1" applyBorder="1" applyProtection="1">
      <alignment vertical="center"/>
      <protection locked="0"/>
    </xf>
    <xf numFmtId="0" fontId="0" fillId="4" borderId="5" xfId="0" applyFill="1" applyBorder="1" applyAlignment="1" applyProtection="1">
      <alignment horizontal="center" vertical="center"/>
      <protection locked="0"/>
    </xf>
    <xf numFmtId="0" fontId="0" fillId="4" borderId="6" xfId="0" applyFill="1" applyBorder="1" applyProtection="1">
      <alignment vertical="center"/>
      <protection locked="0"/>
    </xf>
    <xf numFmtId="0" fontId="0" fillId="4" borderId="7" xfId="0" applyFill="1" applyBorder="1" applyProtection="1">
      <alignment vertical="center"/>
      <protection locked="0"/>
    </xf>
    <xf numFmtId="0" fontId="0" fillId="4" borderId="8" xfId="0" applyFill="1" applyBorder="1" applyProtection="1">
      <alignment vertical="center"/>
      <protection locked="0"/>
    </xf>
    <xf numFmtId="0" fontId="0" fillId="4" borderId="9" xfId="0" applyFill="1" applyBorder="1" applyProtection="1">
      <alignment vertical="center"/>
      <protection locked="0"/>
    </xf>
    <xf numFmtId="0" fontId="11" fillId="4" borderId="10" xfId="0" applyFont="1" applyFill="1" applyBorder="1" applyAlignment="1" applyProtection="1">
      <alignment horizontal="center" vertical="center"/>
      <protection locked="0"/>
    </xf>
    <xf numFmtId="0" fontId="0" fillId="4" borderId="11" xfId="0" applyFill="1" applyBorder="1" applyProtection="1">
      <alignment vertical="center"/>
      <protection locked="0"/>
    </xf>
    <xf numFmtId="0" fontId="0" fillId="5" borderId="12" xfId="0" applyFill="1" applyBorder="1" applyAlignment="1" applyProtection="1">
      <alignment horizontal="center" vertical="center"/>
      <protection locked="0"/>
    </xf>
    <xf numFmtId="0" fontId="0" fillId="5" borderId="13" xfId="0" applyFill="1" applyBorder="1" applyAlignment="1" applyProtection="1">
      <alignment horizontal="center" vertical="center"/>
      <protection locked="0"/>
    </xf>
    <xf numFmtId="0" fontId="0" fillId="5" borderId="14" xfId="0" applyFill="1" applyBorder="1" applyAlignment="1" applyProtection="1">
      <alignment horizontal="center" vertical="center"/>
      <protection locked="0"/>
    </xf>
    <xf numFmtId="0" fontId="0" fillId="5" borderId="15" xfId="0" applyFill="1" applyBorder="1" applyAlignment="1" applyProtection="1">
      <alignment horizontal="center" vertical="center"/>
      <protection locked="0"/>
    </xf>
    <xf numFmtId="0" fontId="4" fillId="2" borderId="0" xfId="0" applyFont="1" applyFill="1">
      <alignment vertical="center"/>
    </xf>
    <xf numFmtId="0" fontId="4" fillId="0" borderId="0" xfId="0" applyFont="1">
      <alignment vertical="center"/>
    </xf>
    <xf numFmtId="0" fontId="4" fillId="0" borderId="0" xfId="0" applyFont="1" applyAlignment="1">
      <alignment horizontal="left" vertical="center"/>
    </xf>
    <xf numFmtId="0" fontId="12" fillId="4" borderId="16" xfId="0" applyFont="1" applyFill="1" applyBorder="1" applyAlignment="1" applyProtection="1">
      <alignment horizontal="center" vertical="center" wrapText="1"/>
      <protection locked="0"/>
    </xf>
    <xf numFmtId="0" fontId="12" fillId="4" borderId="17" xfId="0" applyFont="1" applyFill="1" applyBorder="1" applyAlignment="1" applyProtection="1">
      <alignment horizontal="center" vertical="center" wrapText="1"/>
      <protection locked="0"/>
    </xf>
    <xf numFmtId="0" fontId="0" fillId="4" borderId="18" xfId="0" applyFill="1" applyBorder="1" applyProtection="1">
      <alignment vertical="center"/>
      <protection locked="0"/>
    </xf>
    <xf numFmtId="0" fontId="0" fillId="4" borderId="19" xfId="0" applyFill="1" applyBorder="1" applyProtection="1">
      <alignment vertical="center"/>
      <protection locked="0"/>
    </xf>
    <xf numFmtId="176" fontId="0" fillId="0" borderId="10" xfId="0" applyNumberFormat="1" applyBorder="1" applyAlignment="1">
      <alignment horizontal="center" vertical="center"/>
    </xf>
    <xf numFmtId="0" fontId="0" fillId="0" borderId="20" xfId="0" applyBorder="1" applyAlignment="1">
      <alignment horizontal="center" vertical="center" wrapText="1"/>
    </xf>
    <xf numFmtId="0" fontId="11" fillId="0" borderId="16" xfId="0" applyFont="1" applyBorder="1" applyAlignment="1">
      <alignment horizontal="center" vertical="center"/>
    </xf>
    <xf numFmtId="0" fontId="0" fillId="0" borderId="0" xfId="0" applyAlignment="1">
      <alignment horizontal="center" vertical="center"/>
    </xf>
    <xf numFmtId="0" fontId="0" fillId="4" borderId="24" xfId="0" applyFill="1" applyBorder="1" applyProtection="1">
      <alignment vertical="center"/>
      <protection locked="0"/>
    </xf>
    <xf numFmtId="0" fontId="0" fillId="4" borderId="24" xfId="0" applyFill="1" applyBorder="1" applyAlignment="1" applyProtection="1">
      <alignment horizontal="center" vertical="center" shrinkToFit="1"/>
      <protection locked="0"/>
    </xf>
    <xf numFmtId="0" fontId="0" fillId="4" borderId="23" xfId="0" applyFill="1" applyBorder="1" applyProtection="1">
      <alignment vertical="center"/>
      <protection locked="0"/>
    </xf>
    <xf numFmtId="0" fontId="0" fillId="4" borderId="25" xfId="0" applyFill="1" applyBorder="1" applyProtection="1">
      <alignment vertical="center"/>
      <protection locked="0"/>
    </xf>
    <xf numFmtId="0" fontId="0" fillId="0" borderId="0" xfId="0" applyAlignment="1">
      <alignment vertical="center" wrapText="1"/>
    </xf>
    <xf numFmtId="0" fontId="9" fillId="0" borderId="0" xfId="0" applyFont="1" applyAlignment="1">
      <alignment vertical="center" wrapText="1"/>
    </xf>
    <xf numFmtId="0" fontId="9" fillId="0" borderId="0" xfId="0" applyFont="1">
      <alignment vertical="center"/>
    </xf>
    <xf numFmtId="0" fontId="10" fillId="0" borderId="0" xfId="0" applyFont="1" applyAlignment="1">
      <alignment vertical="center" wrapText="1"/>
    </xf>
    <xf numFmtId="0" fontId="9" fillId="0" borderId="0" xfId="0" applyFont="1" applyAlignment="1">
      <alignment horizontal="center" vertical="center"/>
    </xf>
    <xf numFmtId="0" fontId="0" fillId="0" borderId="26" xfId="0"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lignment vertical="center"/>
    </xf>
    <xf numFmtId="0" fontId="10" fillId="0" borderId="0" xfId="0" applyFont="1" applyAlignment="1">
      <alignment horizontal="center" vertical="center"/>
    </xf>
    <xf numFmtId="0" fontId="0" fillId="0" borderId="28" xfId="0"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5" fontId="0" fillId="0" borderId="32" xfId="0" applyNumberFormat="1" applyBorder="1" applyAlignment="1">
      <alignment horizontal="center" vertical="center"/>
    </xf>
    <xf numFmtId="5" fontId="0" fillId="0" borderId="27" xfId="0" applyNumberFormat="1" applyBorder="1" applyAlignment="1">
      <alignment horizontal="center" vertical="center"/>
    </xf>
    <xf numFmtId="176" fontId="0" fillId="0" borderId="33" xfId="0" applyNumberFormat="1" applyBorder="1" applyAlignment="1">
      <alignment horizontal="center" vertical="center"/>
    </xf>
    <xf numFmtId="0" fontId="13" fillId="0" borderId="0" xfId="0" applyFont="1">
      <alignment vertical="center"/>
    </xf>
    <xf numFmtId="0" fontId="10" fillId="0" borderId="0" xfId="0" applyFont="1">
      <alignment vertical="center"/>
    </xf>
    <xf numFmtId="0" fontId="0" fillId="0" borderId="22" xfId="0" applyBorder="1">
      <alignment vertical="center"/>
    </xf>
    <xf numFmtId="0" fontId="14" fillId="0" borderId="0" xfId="0" applyFont="1">
      <alignment vertical="center"/>
    </xf>
    <xf numFmtId="0" fontId="15" fillId="0" borderId="0" xfId="0" applyFont="1">
      <alignment vertical="center"/>
    </xf>
    <xf numFmtId="0" fontId="0" fillId="0" borderId="25" xfId="0" applyBorder="1">
      <alignment vertical="center"/>
    </xf>
    <xf numFmtId="0" fontId="16" fillId="0" borderId="0" xfId="0" applyFont="1">
      <alignment vertical="center"/>
    </xf>
    <xf numFmtId="0" fontId="0" fillId="6" borderId="22" xfId="0" applyFill="1" applyBorder="1">
      <alignment vertical="center"/>
    </xf>
    <xf numFmtId="0" fontId="0" fillId="6" borderId="23" xfId="0" applyFill="1" applyBorder="1">
      <alignment vertical="center"/>
    </xf>
    <xf numFmtId="0" fontId="9" fillId="7" borderId="0" xfId="0" applyFont="1" applyFill="1">
      <alignment vertical="center"/>
    </xf>
    <xf numFmtId="0" fontId="16" fillId="0" borderId="0" xfId="0" applyFont="1" applyAlignment="1">
      <alignment horizontal="center" vertical="center"/>
    </xf>
    <xf numFmtId="0" fontId="18" fillId="0" borderId="0" xfId="0" applyFont="1">
      <alignment vertical="center"/>
    </xf>
    <xf numFmtId="49" fontId="0" fillId="0" borderId="0" xfId="0" applyNumberFormat="1">
      <alignment vertical="center"/>
    </xf>
    <xf numFmtId="49" fontId="19" fillId="0" borderId="0" xfId="0" applyNumberFormat="1" applyFont="1" applyAlignment="1">
      <alignment horizontal="center" vertical="center"/>
    </xf>
    <xf numFmtId="49" fontId="0" fillId="0" borderId="0" xfId="0" applyNumberFormat="1" applyAlignment="1">
      <alignment horizontal="center" vertical="center"/>
    </xf>
    <xf numFmtId="49" fontId="20" fillId="0" borderId="0" xfId="0" applyNumberFormat="1" applyFont="1" applyAlignment="1">
      <alignment horizontal="center" vertical="center"/>
    </xf>
    <xf numFmtId="49" fontId="0" fillId="0" borderId="0" xfId="0" applyNumberFormat="1" applyAlignment="1">
      <alignment vertical="center" wrapText="1"/>
    </xf>
    <xf numFmtId="49" fontId="9" fillId="0" borderId="0" xfId="0" applyNumberFormat="1" applyFont="1" applyAlignment="1">
      <alignment horizontal="center" vertical="center"/>
    </xf>
    <xf numFmtId="0" fontId="16" fillId="0" borderId="0" xfId="0" applyFont="1" applyAlignment="1">
      <alignment vertical="top" wrapText="1"/>
    </xf>
    <xf numFmtId="0" fontId="9" fillId="0" borderId="0" xfId="0" applyFont="1" applyAlignment="1">
      <alignment vertical="top" wrapText="1"/>
    </xf>
    <xf numFmtId="177" fontId="0" fillId="0" borderId="10" xfId="0" applyNumberFormat="1" applyBorder="1" applyAlignment="1">
      <alignment horizontal="center" vertical="center"/>
    </xf>
    <xf numFmtId="178" fontId="0" fillId="0" borderId="10" xfId="0" applyNumberFormat="1" applyBorder="1" applyAlignment="1">
      <alignment horizontal="center" vertical="center"/>
    </xf>
    <xf numFmtId="0" fontId="16" fillId="0" borderId="0" xfId="0" applyFont="1" applyAlignment="1">
      <alignment vertical="top"/>
    </xf>
    <xf numFmtId="0" fontId="9" fillId="0" borderId="0" xfId="0" applyFont="1" applyAlignment="1">
      <alignment vertical="top"/>
    </xf>
    <xf numFmtId="0" fontId="21" fillId="0" borderId="35" xfId="0" applyFont="1" applyBorder="1" applyAlignment="1">
      <alignment horizontal="center" vertical="center" wrapText="1"/>
    </xf>
    <xf numFmtId="0" fontId="0" fillId="0" borderId="36" xfId="0" applyBorder="1" applyAlignment="1">
      <alignment vertical="center" wrapText="1"/>
    </xf>
    <xf numFmtId="0" fontId="21" fillId="0" borderId="37" xfId="0" applyFont="1" applyBorder="1" applyAlignment="1">
      <alignment horizontal="center" vertical="center" wrapText="1"/>
    </xf>
    <xf numFmtId="0" fontId="0" fillId="0" borderId="38" xfId="0" applyBorder="1" applyAlignment="1">
      <alignment vertical="center" wrapText="1"/>
    </xf>
    <xf numFmtId="0" fontId="12" fillId="0" borderId="0" xfId="0" applyFont="1">
      <alignment vertical="center"/>
    </xf>
    <xf numFmtId="0" fontId="21" fillId="0" borderId="0" xfId="0" applyFont="1" applyAlignment="1">
      <alignment horizontal="center" vertical="center" wrapText="1"/>
    </xf>
    <xf numFmtId="0" fontId="12" fillId="0" borderId="20"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28" xfId="0" applyFont="1" applyBorder="1" applyAlignment="1">
      <alignment horizontal="center" vertical="center" wrapText="1"/>
    </xf>
    <xf numFmtId="49" fontId="10" fillId="0" borderId="0" xfId="0" applyNumberFormat="1" applyFont="1">
      <alignment vertical="center"/>
    </xf>
    <xf numFmtId="0" fontId="22" fillId="0" borderId="0" xfId="0" applyFont="1">
      <alignment vertical="center"/>
    </xf>
    <xf numFmtId="0" fontId="0" fillId="0" borderId="43" xfId="0" applyBorder="1" applyAlignment="1">
      <alignment horizontal="center" vertical="center" shrinkToFit="1"/>
    </xf>
    <xf numFmtId="49" fontId="17" fillId="0" borderId="0" xfId="0" applyNumberFormat="1" applyFont="1" applyAlignment="1">
      <alignment horizontal="center" vertical="center" shrinkToFit="1"/>
    </xf>
    <xf numFmtId="0" fontId="13" fillId="0" borderId="0" xfId="0" applyFont="1" applyAlignment="1">
      <alignment horizontal="center" vertical="center" shrinkToFit="1"/>
    </xf>
    <xf numFmtId="49" fontId="13" fillId="0" borderId="0" xfId="0" applyNumberFormat="1" applyFont="1" applyAlignment="1">
      <alignment horizontal="center" vertical="center" shrinkToFit="1"/>
    </xf>
    <xf numFmtId="49" fontId="14" fillId="0" borderId="0" xfId="0" applyNumberFormat="1" applyFont="1" applyAlignment="1">
      <alignment horizontal="center" vertical="center" shrinkToFit="1"/>
    </xf>
    <xf numFmtId="0" fontId="17" fillId="0" borderId="0" xfId="0" applyFont="1" applyAlignment="1">
      <alignment horizontal="center" vertical="center" shrinkToFit="1"/>
    </xf>
    <xf numFmtId="0" fontId="0" fillId="0" borderId="23" xfId="0" applyBorder="1" applyAlignment="1">
      <alignment horizontal="center" vertical="center"/>
    </xf>
    <xf numFmtId="0" fontId="0" fillId="0" borderId="23" xfId="0" applyBorder="1" applyAlignment="1">
      <alignment horizontal="center" vertical="center" shrinkToFit="1"/>
    </xf>
    <xf numFmtId="0" fontId="0" fillId="0" borderId="25" xfId="0" applyBorder="1" applyAlignment="1">
      <alignment horizontal="center" vertical="center" shrinkToFit="1"/>
    </xf>
    <xf numFmtId="0" fontId="0" fillId="4" borderId="72" xfId="0" applyFill="1" applyBorder="1" applyAlignment="1" applyProtection="1">
      <alignment horizontal="center" vertical="center"/>
      <protection locked="0"/>
    </xf>
    <xf numFmtId="0" fontId="0" fillId="4" borderId="74" xfId="0" applyFill="1" applyBorder="1" applyAlignment="1" applyProtection="1">
      <alignment horizontal="center" vertical="center"/>
      <protection locked="0"/>
    </xf>
    <xf numFmtId="0" fontId="0" fillId="4" borderId="70" xfId="0" applyFill="1" applyBorder="1" applyAlignment="1" applyProtection="1">
      <alignment horizontal="center" vertical="center"/>
      <protection locked="0"/>
    </xf>
    <xf numFmtId="0" fontId="0" fillId="4" borderId="71" xfId="0" applyFill="1" applyBorder="1" applyAlignment="1" applyProtection="1">
      <alignment horizontal="center" vertical="center"/>
      <protection locked="0"/>
    </xf>
    <xf numFmtId="0" fontId="0" fillId="4" borderId="64" xfId="0" applyFill="1" applyBorder="1" applyAlignment="1" applyProtection="1">
      <alignment horizontal="center" vertical="center"/>
      <protection locked="0"/>
    </xf>
    <xf numFmtId="0" fontId="0" fillId="4" borderId="66" xfId="0" applyFill="1" applyBorder="1" applyAlignment="1" applyProtection="1">
      <alignment horizontal="center" vertical="center"/>
      <protection locked="0"/>
    </xf>
    <xf numFmtId="0" fontId="0" fillId="4" borderId="67" xfId="0" applyFill="1" applyBorder="1" applyAlignment="1" applyProtection="1">
      <alignment horizontal="center" vertical="center"/>
      <protection locked="0"/>
    </xf>
    <xf numFmtId="0" fontId="0" fillId="4" borderId="69" xfId="0" applyFill="1" applyBorder="1" applyAlignment="1" applyProtection="1">
      <alignment horizontal="center" vertical="center"/>
      <protection locked="0"/>
    </xf>
    <xf numFmtId="0" fontId="0" fillId="6" borderId="64" xfId="0" applyFill="1" applyBorder="1" applyAlignment="1">
      <alignment horizontal="center" vertical="center"/>
    </xf>
    <xf numFmtId="0" fontId="0" fillId="6" borderId="66" xfId="0" applyFill="1" applyBorder="1" applyAlignment="1">
      <alignment horizontal="center" vertical="center"/>
    </xf>
    <xf numFmtId="0" fontId="0" fillId="6" borderId="70" xfId="0" applyFill="1" applyBorder="1" applyAlignment="1">
      <alignment horizontal="center" vertical="center"/>
    </xf>
    <xf numFmtId="0" fontId="0" fillId="6" borderId="71" xfId="0" applyFill="1" applyBorder="1" applyAlignment="1">
      <alignment horizontal="center" vertical="center"/>
    </xf>
    <xf numFmtId="0" fontId="0" fillId="6" borderId="22" xfId="0" applyFill="1" applyBorder="1" applyAlignment="1">
      <alignment horizontal="center" vertical="center"/>
    </xf>
    <xf numFmtId="0" fontId="0" fillId="0" borderId="27" xfId="0" applyBorder="1" applyAlignment="1">
      <alignment horizontal="center" vertical="center"/>
    </xf>
    <xf numFmtId="0" fontId="0" fillId="0" borderId="85" xfId="0" applyBorder="1" applyAlignment="1">
      <alignment horizontal="center" vertical="center" wrapText="1"/>
    </xf>
    <xf numFmtId="0" fontId="0" fillId="0" borderId="89" xfId="0" applyBorder="1" applyAlignment="1">
      <alignment horizontal="center" vertical="center" wrapText="1"/>
    </xf>
    <xf numFmtId="0" fontId="0" fillId="10" borderId="94" xfId="0" applyFill="1" applyBorder="1" applyAlignment="1">
      <alignment horizontal="center" vertical="center" wrapText="1"/>
    </xf>
    <xf numFmtId="0" fontId="0" fillId="10" borderId="90" xfId="0" applyFill="1" applyBorder="1" applyAlignment="1">
      <alignment horizontal="center" vertical="center" wrapText="1"/>
    </xf>
    <xf numFmtId="0" fontId="0" fillId="10" borderId="95" xfId="0" applyFill="1" applyBorder="1" applyAlignment="1">
      <alignment horizontal="center" vertical="center" wrapText="1"/>
    </xf>
    <xf numFmtId="0" fontId="0" fillId="10" borderId="96" xfId="0" applyFill="1" applyBorder="1" applyAlignment="1">
      <alignment horizontal="center" vertical="center" wrapText="1"/>
    </xf>
    <xf numFmtId="0" fontId="0" fillId="10" borderId="97" xfId="0" applyFill="1" applyBorder="1" applyAlignment="1">
      <alignment horizontal="center" vertical="center" wrapText="1"/>
    </xf>
    <xf numFmtId="0" fontId="0" fillId="10" borderId="98" xfId="0" applyFill="1" applyBorder="1" applyAlignment="1">
      <alignment horizontal="center" vertical="center" wrapText="1"/>
    </xf>
    <xf numFmtId="0" fontId="0" fillId="11" borderId="94" xfId="0" applyFill="1" applyBorder="1" applyAlignment="1">
      <alignment horizontal="center" vertical="center" wrapText="1"/>
    </xf>
    <xf numFmtId="0" fontId="0" fillId="11" borderId="90" xfId="0" applyFill="1" applyBorder="1" applyAlignment="1">
      <alignment horizontal="center" vertical="center" wrapText="1"/>
    </xf>
    <xf numFmtId="0" fontId="0" fillId="11" borderId="95" xfId="0" applyFill="1" applyBorder="1" applyAlignment="1">
      <alignment horizontal="center" vertical="center" wrapText="1"/>
    </xf>
    <xf numFmtId="0" fontId="0" fillId="11" borderId="101" xfId="0" applyFill="1" applyBorder="1" applyAlignment="1">
      <alignment horizontal="center" vertical="center" wrapText="1"/>
    </xf>
    <xf numFmtId="0" fontId="0" fillId="11" borderId="102" xfId="0" applyFill="1" applyBorder="1" applyAlignment="1">
      <alignment horizontal="center" vertical="center" wrapText="1"/>
    </xf>
    <xf numFmtId="0" fontId="0" fillId="11" borderId="103" xfId="0" applyFill="1" applyBorder="1" applyAlignment="1">
      <alignment horizontal="center" vertical="center" wrapText="1"/>
    </xf>
    <xf numFmtId="0" fontId="0" fillId="11" borderId="96" xfId="0" applyFill="1" applyBorder="1" applyAlignment="1">
      <alignment horizontal="center" vertical="center" wrapText="1"/>
    </xf>
    <xf numFmtId="0" fontId="0" fillId="11" borderId="97" xfId="0" applyFill="1" applyBorder="1" applyAlignment="1">
      <alignment horizontal="center" vertical="center" wrapText="1"/>
    </xf>
    <xf numFmtId="0" fontId="0" fillId="11" borderId="98" xfId="0" applyFill="1" applyBorder="1" applyAlignment="1">
      <alignment horizontal="center" vertical="center" wrapText="1"/>
    </xf>
    <xf numFmtId="0" fontId="0" fillId="10" borderId="105" xfId="0" applyFill="1" applyBorder="1" applyAlignment="1">
      <alignment horizontal="center" vertical="center"/>
    </xf>
    <xf numFmtId="0" fontId="0" fillId="10" borderId="25" xfId="0" applyFill="1" applyBorder="1" applyAlignment="1">
      <alignment horizontal="center" vertical="center"/>
    </xf>
    <xf numFmtId="0" fontId="16" fillId="10" borderId="106" xfId="0" applyFont="1" applyFill="1" applyBorder="1" applyAlignment="1">
      <alignment horizontal="center" vertical="center"/>
    </xf>
    <xf numFmtId="0" fontId="0" fillId="10" borderId="107" xfId="0" applyFill="1" applyBorder="1" applyAlignment="1">
      <alignment horizontal="center" vertical="center" wrapText="1"/>
    </xf>
    <xf numFmtId="0" fontId="0" fillId="10" borderId="23" xfId="0" applyFill="1" applyBorder="1" applyAlignment="1">
      <alignment horizontal="center" vertical="center" wrapText="1"/>
    </xf>
    <xf numFmtId="0" fontId="0" fillId="10" borderId="108" xfId="0" applyFill="1" applyBorder="1" applyAlignment="1">
      <alignment horizontal="center" vertical="center" wrapText="1"/>
    </xf>
    <xf numFmtId="0" fontId="0" fillId="11" borderId="107" xfId="0" applyFill="1" applyBorder="1" applyAlignment="1">
      <alignment horizontal="center" vertical="center" wrapText="1"/>
    </xf>
    <xf numFmtId="0" fontId="0" fillId="11" borderId="23" xfId="0" applyFill="1" applyBorder="1" applyAlignment="1">
      <alignment horizontal="center" vertical="center" wrapText="1"/>
    </xf>
    <xf numFmtId="0" fontId="0" fillId="11" borderId="108" xfId="0" applyFill="1" applyBorder="1" applyAlignment="1">
      <alignment horizontal="center" vertical="center" wrapText="1"/>
    </xf>
    <xf numFmtId="0" fontId="0" fillId="11" borderId="105" xfId="0" applyFill="1" applyBorder="1" applyAlignment="1">
      <alignment horizontal="center" vertical="center"/>
    </xf>
    <xf numFmtId="0" fontId="0" fillId="11" borderId="25" xfId="0" applyFill="1" applyBorder="1" applyAlignment="1">
      <alignment horizontal="center" vertical="center"/>
    </xf>
    <xf numFmtId="0" fontId="16" fillId="11" borderId="106" xfId="0" applyFont="1" applyFill="1" applyBorder="1" applyAlignment="1">
      <alignment horizontal="center" vertical="center"/>
    </xf>
    <xf numFmtId="0" fontId="0" fillId="12" borderId="83" xfId="0" applyFill="1" applyBorder="1">
      <alignment vertical="center"/>
    </xf>
    <xf numFmtId="0" fontId="0" fillId="12" borderId="66" xfId="0" applyFill="1" applyBorder="1">
      <alignment vertical="center"/>
    </xf>
    <xf numFmtId="0" fontId="0" fillId="12" borderId="92" xfId="0" applyFill="1" applyBorder="1">
      <alignment vertical="center"/>
    </xf>
    <xf numFmtId="0" fontId="0" fillId="12" borderId="71" xfId="0" applyFill="1" applyBorder="1">
      <alignment vertical="center"/>
    </xf>
    <xf numFmtId="0" fontId="0" fillId="12" borderId="81" xfId="0" applyFill="1" applyBorder="1" applyAlignment="1">
      <alignment vertical="center" shrinkToFit="1"/>
    </xf>
    <xf numFmtId="0" fontId="0" fillId="12" borderId="74" xfId="0" applyFill="1" applyBorder="1" applyAlignment="1">
      <alignment vertical="center" shrinkToFit="1"/>
    </xf>
    <xf numFmtId="0" fontId="0" fillId="12" borderId="92" xfId="0" applyFill="1" applyBorder="1" applyAlignment="1">
      <alignment vertical="center" shrinkToFit="1"/>
    </xf>
    <xf numFmtId="0" fontId="0" fillId="12" borderId="71" xfId="0" applyFill="1" applyBorder="1" applyAlignment="1">
      <alignment vertical="center" shrinkToFit="1"/>
    </xf>
    <xf numFmtId="0" fontId="0" fillId="12" borderId="24" xfId="0" applyFill="1" applyBorder="1" applyAlignment="1">
      <alignment horizontal="center" vertical="center" shrinkToFit="1"/>
    </xf>
    <xf numFmtId="0" fontId="0" fillId="12" borderId="23" xfId="0" applyFill="1" applyBorder="1" applyAlignment="1">
      <alignment horizontal="center" vertical="center" shrinkToFit="1"/>
    </xf>
    <xf numFmtId="0" fontId="0" fillId="12" borderId="25" xfId="0" applyFill="1" applyBorder="1" applyAlignment="1">
      <alignment horizontal="center" vertical="center" shrinkToFit="1"/>
    </xf>
    <xf numFmtId="0" fontId="0" fillId="4" borderId="74" xfId="0" applyFill="1" applyBorder="1" applyProtection="1">
      <alignment vertical="center"/>
      <protection locked="0"/>
    </xf>
    <xf numFmtId="0" fontId="0" fillId="4" borderId="71" xfId="0" applyFill="1" applyBorder="1" applyProtection="1">
      <alignment vertical="center"/>
      <protection locked="0"/>
    </xf>
    <xf numFmtId="0" fontId="0" fillId="4" borderId="69" xfId="0" applyFill="1" applyBorder="1" applyProtection="1">
      <alignment vertical="center"/>
      <protection locked="0"/>
    </xf>
    <xf numFmtId="0" fontId="0" fillId="4" borderId="87" xfId="0" applyFill="1" applyBorder="1" applyProtection="1">
      <alignment vertical="center"/>
      <protection locked="0"/>
    </xf>
    <xf numFmtId="0" fontId="0" fillId="4" borderId="86" xfId="0" applyFill="1" applyBorder="1" applyProtection="1">
      <alignment vertical="center"/>
      <protection locked="0"/>
    </xf>
    <xf numFmtId="0" fontId="0" fillId="4" borderId="66" xfId="0" applyFill="1" applyBorder="1" applyProtection="1">
      <alignment vertical="center"/>
      <protection locked="0"/>
    </xf>
    <xf numFmtId="0" fontId="0" fillId="0" borderId="66" xfId="0" applyBorder="1" applyProtection="1">
      <alignment vertical="center"/>
      <protection locked="0"/>
    </xf>
    <xf numFmtId="0" fontId="0" fillId="0" borderId="69" xfId="0" applyBorder="1" applyAlignment="1" applyProtection="1">
      <alignment vertical="center" shrinkToFit="1"/>
      <protection locked="0"/>
    </xf>
    <xf numFmtId="0" fontId="0" fillId="6" borderId="66" xfId="0" applyFill="1" applyBorder="1" applyProtection="1">
      <alignment vertical="center"/>
      <protection locked="0"/>
    </xf>
    <xf numFmtId="0" fontId="0" fillId="6" borderId="71" xfId="0" applyFill="1" applyBorder="1" applyProtection="1">
      <alignment vertical="center"/>
      <protection locked="0"/>
    </xf>
    <xf numFmtId="0" fontId="0" fillId="6" borderId="76" xfId="0" applyFill="1" applyBorder="1" applyAlignment="1">
      <alignment horizontal="center" vertical="center"/>
    </xf>
    <xf numFmtId="0" fontId="0" fillId="6" borderId="109" xfId="0" applyFill="1" applyBorder="1" applyAlignment="1">
      <alignment horizontal="center" vertical="center"/>
    </xf>
    <xf numFmtId="0" fontId="0" fillId="4" borderId="110" xfId="0" applyFill="1" applyBorder="1" applyAlignment="1" applyProtection="1">
      <alignment horizontal="center" vertical="center"/>
      <protection locked="0"/>
    </xf>
    <xf numFmtId="0" fontId="0" fillId="4" borderId="76" xfId="0" applyFill="1" applyBorder="1" applyAlignment="1" applyProtection="1">
      <alignment horizontal="center" vertical="center"/>
      <protection locked="0"/>
    </xf>
    <xf numFmtId="0" fontId="0" fillId="4" borderId="22" xfId="0" applyFill="1" applyBorder="1" applyProtection="1">
      <alignment vertical="center"/>
      <protection locked="0"/>
    </xf>
    <xf numFmtId="0" fontId="0" fillId="4" borderId="22" xfId="0" applyFill="1" applyBorder="1" applyAlignment="1" applyProtection="1">
      <alignment horizontal="center" vertical="center" shrinkToFit="1"/>
      <protection locked="0"/>
    </xf>
    <xf numFmtId="0" fontId="0" fillId="12" borderId="22" xfId="0" applyFill="1" applyBorder="1" applyAlignment="1">
      <alignment horizontal="center" vertical="center" shrinkToFit="1"/>
    </xf>
    <xf numFmtId="0" fontId="0" fillId="4" borderId="109" xfId="0" applyFill="1" applyBorder="1" applyAlignment="1" applyProtection="1">
      <alignment horizontal="center" vertical="center"/>
      <protection locked="0"/>
    </xf>
    <xf numFmtId="0" fontId="0" fillId="4" borderId="75" xfId="0" applyFill="1" applyBorder="1" applyAlignment="1" applyProtection="1">
      <alignment horizontal="center" vertical="center"/>
      <protection locked="0"/>
    </xf>
    <xf numFmtId="0" fontId="26" fillId="0" borderId="0" xfId="0" applyFont="1" applyAlignment="1">
      <alignment horizontal="center" vertical="center" wrapText="1"/>
    </xf>
    <xf numFmtId="0" fontId="25" fillId="0" borderId="0" xfId="0" applyFont="1" applyAlignment="1">
      <alignment vertical="center" wrapText="1"/>
    </xf>
    <xf numFmtId="0" fontId="24" fillId="0" borderId="0" xfId="0" applyFont="1" applyAlignment="1">
      <alignment vertical="center" wrapText="1"/>
    </xf>
    <xf numFmtId="0" fontId="15" fillId="0" borderId="60" xfId="0" applyFont="1" applyBorder="1" applyAlignment="1">
      <alignment vertical="center" wrapText="1"/>
    </xf>
    <xf numFmtId="0" fontId="15" fillId="0" borderId="0" xfId="0" applyFont="1" applyAlignment="1">
      <alignment vertical="center" wrapText="1"/>
    </xf>
    <xf numFmtId="0" fontId="15" fillId="0" borderId="61" xfId="0" applyFont="1" applyBorder="1" applyAlignment="1">
      <alignment vertical="center" wrapText="1"/>
    </xf>
    <xf numFmtId="0" fontId="15" fillId="0" borderId="17" xfId="0" applyFont="1" applyBorder="1" applyAlignment="1">
      <alignment vertical="center" wrapText="1"/>
    </xf>
    <xf numFmtId="49" fontId="0" fillId="0" borderId="0" xfId="0" applyNumberFormat="1" applyProtection="1">
      <alignment vertical="center"/>
      <protection locked="0"/>
    </xf>
    <xf numFmtId="0" fontId="4" fillId="2" borderId="0" xfId="0" applyFont="1" applyFill="1" applyAlignment="1">
      <alignment horizontal="left" vertical="center"/>
    </xf>
    <xf numFmtId="0" fontId="4" fillId="3" borderId="0" xfId="0" applyFont="1" applyFill="1" applyAlignment="1">
      <alignment horizontal="left" vertical="center"/>
    </xf>
    <xf numFmtId="0" fontId="0" fillId="0" borderId="64" xfId="0" applyBorder="1" applyAlignment="1">
      <alignment horizontal="center" vertical="center" shrinkToFit="1"/>
    </xf>
    <xf numFmtId="0" fontId="0" fillId="0" borderId="65" xfId="0" applyBorder="1" applyAlignment="1">
      <alignment horizontal="center" vertical="center" shrinkToFit="1"/>
    </xf>
    <xf numFmtId="0" fontId="0" fillId="0" borderId="66" xfId="0" applyBorder="1" applyAlignment="1">
      <alignment horizontal="center" vertical="center" shrinkToFit="1"/>
    </xf>
    <xf numFmtId="0" fontId="0" fillId="0" borderId="67" xfId="0" applyBorder="1" applyAlignment="1">
      <alignment horizontal="center" vertical="center" shrinkToFit="1"/>
    </xf>
    <xf numFmtId="0" fontId="0" fillId="0" borderId="68" xfId="0" applyBorder="1" applyAlignment="1">
      <alignment horizontal="center" vertical="center" shrinkToFit="1"/>
    </xf>
    <xf numFmtId="0" fontId="0" fillId="0" borderId="69" xfId="0" applyBorder="1" applyAlignment="1">
      <alignment horizontal="center" vertical="center" shrinkToFit="1"/>
    </xf>
    <xf numFmtId="0" fontId="12" fillId="9" borderId="58" xfId="0" applyFont="1" applyFill="1" applyBorder="1" applyAlignment="1">
      <alignment vertical="top" wrapText="1"/>
    </xf>
    <xf numFmtId="0" fontId="12" fillId="9" borderId="39" xfId="0" applyFont="1" applyFill="1" applyBorder="1" applyAlignment="1">
      <alignment vertical="top" wrapText="1"/>
    </xf>
    <xf numFmtId="0" fontId="12" fillId="9" borderId="59" xfId="0" applyFont="1" applyFill="1" applyBorder="1" applyAlignment="1">
      <alignment vertical="top" wrapText="1"/>
    </xf>
    <xf numFmtId="0" fontId="12" fillId="9" borderId="60" xfId="0" applyFont="1" applyFill="1" applyBorder="1" applyAlignment="1">
      <alignment vertical="top" wrapText="1"/>
    </xf>
    <xf numFmtId="0" fontId="12" fillId="9" borderId="0" xfId="0" applyFont="1" applyFill="1" applyAlignment="1">
      <alignment vertical="top" wrapText="1"/>
    </xf>
    <xf numFmtId="0" fontId="12" fillId="9" borderId="61" xfId="0" applyFont="1" applyFill="1" applyBorder="1" applyAlignment="1">
      <alignment vertical="top" wrapText="1"/>
    </xf>
    <xf numFmtId="0" fontId="12" fillId="9" borderId="62" xfId="0" applyFont="1" applyFill="1" applyBorder="1" applyAlignment="1">
      <alignment vertical="top" wrapText="1"/>
    </xf>
    <xf numFmtId="0" fontId="12" fillId="9" borderId="63" xfId="0" applyFont="1" applyFill="1" applyBorder="1" applyAlignment="1">
      <alignment vertical="top" wrapText="1"/>
    </xf>
    <xf numFmtId="0" fontId="12" fillId="9" borderId="17" xfId="0" applyFont="1" applyFill="1" applyBorder="1" applyAlignment="1">
      <alignment vertical="top" wrapText="1"/>
    </xf>
    <xf numFmtId="0" fontId="0" fillId="5" borderId="24" xfId="0" applyFill="1" applyBorder="1" applyAlignment="1" applyProtection="1">
      <alignment horizontal="center" vertical="center"/>
      <protection locked="0"/>
    </xf>
    <xf numFmtId="0" fontId="0" fillId="5" borderId="25" xfId="0" applyFill="1" applyBorder="1" applyAlignment="1" applyProtection="1">
      <alignment horizontal="center" vertical="center"/>
      <protection locked="0"/>
    </xf>
    <xf numFmtId="0" fontId="0" fillId="5" borderId="23" xfId="0" applyFill="1" applyBorder="1" applyAlignment="1" applyProtection="1">
      <alignment horizontal="center" vertical="center"/>
      <protection locked="0"/>
    </xf>
    <xf numFmtId="0" fontId="0" fillId="5" borderId="22" xfId="0" applyFill="1" applyBorder="1" applyAlignment="1" applyProtection="1">
      <alignment horizontal="center" vertical="center"/>
      <protection locked="0"/>
    </xf>
    <xf numFmtId="0" fontId="0" fillId="0" borderId="22" xfId="0" applyBorder="1" applyAlignment="1">
      <alignment horizontal="center" vertical="center"/>
    </xf>
    <xf numFmtId="0" fontId="0" fillId="0" borderId="25" xfId="0" applyBorder="1" applyAlignment="1">
      <alignment horizontal="center" vertical="center"/>
    </xf>
    <xf numFmtId="0" fontId="0" fillId="6" borderId="22" xfId="0" applyFill="1" applyBorder="1" applyAlignment="1">
      <alignment horizontal="center" vertical="center"/>
    </xf>
    <xf numFmtId="0" fontId="0" fillId="6" borderId="23" xfId="0" applyFill="1" applyBorder="1" applyAlignment="1">
      <alignment horizontal="center" vertical="center"/>
    </xf>
    <xf numFmtId="0" fontId="0" fillId="0" borderId="34" xfId="0" applyBorder="1" applyAlignment="1">
      <alignment horizontal="center" vertical="center"/>
    </xf>
    <xf numFmtId="0" fontId="0" fillId="4" borderId="26" xfId="0" applyFill="1" applyBorder="1" applyAlignment="1" applyProtection="1">
      <alignment horizontal="center" vertical="center"/>
      <protection locked="0"/>
    </xf>
    <xf numFmtId="49" fontId="11" fillId="0" borderId="21" xfId="0" applyNumberFormat="1" applyFont="1" applyBorder="1" applyAlignment="1">
      <alignment horizontal="center" vertical="center" wrapText="1"/>
    </xf>
    <xf numFmtId="49" fontId="11" fillId="0" borderId="85" xfId="0" applyNumberFormat="1" applyFont="1" applyBorder="1" applyAlignment="1">
      <alignment horizontal="center" vertical="center" wrapText="1"/>
    </xf>
    <xf numFmtId="0" fontId="0" fillId="0" borderId="90" xfId="0" applyBorder="1" applyAlignment="1">
      <alignment horizontal="center" vertical="center"/>
    </xf>
    <xf numFmtId="0" fontId="0" fillId="0" borderId="91" xfId="0" applyBorder="1" applyAlignment="1">
      <alignment horizontal="center" vertical="center"/>
    </xf>
    <xf numFmtId="0" fontId="0" fillId="12" borderId="93" xfId="0" applyFill="1" applyBorder="1" applyAlignment="1">
      <alignment horizontal="center" vertical="center"/>
    </xf>
    <xf numFmtId="0" fontId="0" fillId="12" borderId="69" xfId="0" applyFill="1" applyBorder="1" applyAlignment="1">
      <alignment horizontal="center" vertical="center"/>
    </xf>
    <xf numFmtId="0" fontId="0" fillId="12" borderId="83" xfId="0" applyFill="1" applyBorder="1" applyAlignment="1">
      <alignment horizontal="center" vertical="center"/>
    </xf>
    <xf numFmtId="0" fontId="0" fillId="12" borderId="66" xfId="0" applyFill="1" applyBorder="1" applyAlignment="1">
      <alignment horizontal="center" vertical="center"/>
    </xf>
    <xf numFmtId="0" fontId="0" fillId="8" borderId="44" xfId="0" applyFill="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34" xfId="0" applyBorder="1" applyAlignment="1">
      <alignment horizontal="center" vertical="center" wrapText="1"/>
    </xf>
    <xf numFmtId="0" fontId="0" fillId="0" borderId="32" xfId="0" applyBorder="1" applyAlignment="1">
      <alignment horizontal="center" vertical="center"/>
    </xf>
    <xf numFmtId="49" fontId="0" fillId="4" borderId="49" xfId="0" applyNumberFormat="1" applyFill="1" applyBorder="1" applyAlignment="1" applyProtection="1">
      <alignment horizontal="left" vertical="center"/>
      <protection locked="0"/>
    </xf>
    <xf numFmtId="49" fontId="0" fillId="4" borderId="50" xfId="0" applyNumberFormat="1" applyFill="1" applyBorder="1" applyAlignment="1" applyProtection="1">
      <alignment horizontal="left" vertical="center"/>
      <protection locked="0"/>
    </xf>
    <xf numFmtId="49" fontId="0" fillId="0" borderId="51" xfId="0" applyNumberFormat="1" applyBorder="1" applyAlignment="1">
      <alignment horizontal="center" vertical="center"/>
    </xf>
    <xf numFmtId="49" fontId="0" fillId="0" borderId="52" xfId="0" applyNumberFormat="1" applyBorder="1" applyAlignment="1">
      <alignment horizontal="center" vertical="center"/>
    </xf>
    <xf numFmtId="49" fontId="0" fillId="4" borderId="49" xfId="0" applyNumberFormat="1" applyFill="1" applyBorder="1" applyAlignment="1" applyProtection="1">
      <alignment horizontal="center" vertical="center"/>
      <protection locked="0"/>
    </xf>
    <xf numFmtId="49" fontId="0" fillId="4" borderId="50" xfId="0" applyNumberFormat="1" applyFill="1" applyBorder="1" applyAlignment="1" applyProtection="1">
      <alignment horizontal="center" vertical="center"/>
      <protection locked="0"/>
    </xf>
    <xf numFmtId="49" fontId="0" fillId="4" borderId="53" xfId="0" applyNumberFormat="1" applyFill="1" applyBorder="1" applyAlignment="1" applyProtection="1">
      <alignment horizontal="center" vertical="center"/>
      <protection locked="0"/>
    </xf>
    <xf numFmtId="49" fontId="0" fillId="4" borderId="54" xfId="0" applyNumberFormat="1" applyFill="1" applyBorder="1" applyAlignment="1" applyProtection="1">
      <alignment horizontal="center" vertical="center"/>
      <protection locked="0"/>
    </xf>
    <xf numFmtId="49" fontId="0" fillId="4" borderId="40" xfId="0" applyNumberFormat="1" applyFill="1" applyBorder="1" applyAlignment="1" applyProtection="1">
      <alignment horizontal="left" vertical="center"/>
      <protection locked="0"/>
    </xf>
    <xf numFmtId="49" fontId="0" fillId="4" borderId="41" xfId="0" applyNumberFormat="1" applyFill="1" applyBorder="1" applyAlignment="1" applyProtection="1">
      <alignment horizontal="left" vertical="center"/>
      <protection locked="0"/>
    </xf>
    <xf numFmtId="49" fontId="0" fillId="4" borderId="42" xfId="0" applyNumberFormat="1" applyFill="1" applyBorder="1" applyAlignment="1" applyProtection="1">
      <alignment horizontal="left" vertical="center"/>
      <protection locked="0"/>
    </xf>
    <xf numFmtId="0" fontId="0" fillId="0" borderId="0" xfId="0" applyAlignment="1">
      <alignment horizontal="center" vertical="center"/>
    </xf>
    <xf numFmtId="49" fontId="0" fillId="4" borderId="55" xfId="0" applyNumberFormat="1" applyFill="1" applyBorder="1" applyAlignment="1" applyProtection="1">
      <alignment horizontal="left" vertical="center"/>
      <protection locked="0"/>
    </xf>
    <xf numFmtId="49" fontId="0" fillId="4" borderId="56" xfId="0" applyNumberFormat="1" applyFill="1" applyBorder="1" applyAlignment="1" applyProtection="1">
      <alignment horizontal="left" vertical="center"/>
      <protection locked="0"/>
    </xf>
    <xf numFmtId="49" fontId="0" fillId="4" borderId="111" xfId="0" applyNumberFormat="1" applyFill="1" applyBorder="1" applyAlignment="1" applyProtection="1">
      <alignment horizontal="left" vertical="center"/>
      <protection locked="0"/>
    </xf>
    <xf numFmtId="0" fontId="0" fillId="0" borderId="57" xfId="0" applyBorder="1" applyAlignment="1">
      <alignment horizontal="center" vertical="center"/>
    </xf>
    <xf numFmtId="0" fontId="11" fillId="0" borderId="29" xfId="0" applyFont="1" applyBorder="1" applyAlignment="1">
      <alignment horizontal="center" vertical="center" wrapText="1"/>
    </xf>
    <xf numFmtId="0" fontId="11" fillId="0" borderId="31" xfId="0" applyFont="1" applyBorder="1" applyAlignment="1">
      <alignment horizontal="center" vertical="center"/>
    </xf>
    <xf numFmtId="0" fontId="0" fillId="6" borderId="29" xfId="0" applyFill="1" applyBorder="1" applyAlignment="1">
      <alignment horizontal="center" vertical="center"/>
    </xf>
    <xf numFmtId="0" fontId="0" fillId="6" borderId="34" xfId="0" applyFill="1" applyBorder="1" applyAlignment="1">
      <alignment horizontal="center" vertical="center"/>
    </xf>
    <xf numFmtId="0" fontId="0" fillId="6" borderId="30" xfId="0" applyFill="1" applyBorder="1" applyAlignment="1">
      <alignment horizontal="center" vertical="center"/>
    </xf>
    <xf numFmtId="0" fontId="0" fillId="6" borderId="26" xfId="0" applyFill="1" applyBorder="1" applyAlignment="1">
      <alignment horizontal="center" vertical="center"/>
    </xf>
    <xf numFmtId="0" fontId="0" fillId="6" borderId="30" xfId="0" applyFill="1"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wrapText="1"/>
    </xf>
    <xf numFmtId="0" fontId="0" fillId="0" borderId="27" xfId="0" applyBorder="1" applyAlignment="1">
      <alignment horizontal="center" vertical="center"/>
    </xf>
    <xf numFmtId="0" fontId="11" fillId="0" borderId="30" xfId="0" applyFont="1" applyBorder="1" applyAlignment="1">
      <alignment horizontal="center" vertical="center" wrapText="1"/>
    </xf>
    <xf numFmtId="0" fontId="11" fillId="0" borderId="27" xfId="0" applyFont="1" applyBorder="1" applyAlignment="1">
      <alignment horizontal="center" vertical="center"/>
    </xf>
    <xf numFmtId="0" fontId="0" fillId="4" borderId="30" xfId="0" applyFill="1" applyBorder="1" applyAlignment="1" applyProtection="1">
      <alignment horizontal="center" vertical="center"/>
      <protection locked="0"/>
    </xf>
    <xf numFmtId="0" fontId="0" fillId="4" borderId="27" xfId="0" applyFill="1" applyBorder="1" applyAlignment="1" applyProtection="1">
      <alignment horizontal="center" vertical="center"/>
      <protection locked="0"/>
    </xf>
    <xf numFmtId="0" fontId="0" fillId="0" borderId="88" xfId="0" applyBorder="1" applyAlignment="1">
      <alignment horizontal="center" vertical="center" wrapText="1"/>
    </xf>
    <xf numFmtId="0" fontId="0" fillId="0" borderId="85" xfId="0" applyBorder="1" applyAlignment="1">
      <alignment horizontal="center" vertical="center" wrapText="1"/>
    </xf>
    <xf numFmtId="0" fontId="0" fillId="10" borderId="95" xfId="0" applyFill="1" applyBorder="1" applyAlignment="1">
      <alignment horizontal="center" vertical="center" wrapText="1"/>
    </xf>
    <xf numFmtId="0" fontId="0" fillId="10" borderId="104" xfId="0" applyFill="1" applyBorder="1" applyAlignment="1">
      <alignment horizontal="center" vertical="center" wrapText="1"/>
    </xf>
    <xf numFmtId="0" fontId="0" fillId="10" borderId="61" xfId="0" applyFill="1" applyBorder="1" applyAlignment="1">
      <alignment horizontal="center" vertical="center" wrapText="1"/>
    </xf>
    <xf numFmtId="0" fontId="0" fillId="10" borderId="17" xfId="0" applyFill="1" applyBorder="1" applyAlignment="1">
      <alignment horizontal="center" vertical="center" wrapText="1"/>
    </xf>
    <xf numFmtId="0" fontId="0" fillId="11" borderId="31" xfId="0" applyFill="1" applyBorder="1" applyAlignment="1">
      <alignment horizontal="center" vertical="center" wrapText="1"/>
    </xf>
    <xf numFmtId="0" fontId="0" fillId="11" borderId="100" xfId="0" applyFill="1" applyBorder="1" applyAlignment="1">
      <alignment horizontal="center" vertical="center" wrapText="1"/>
    </xf>
    <xf numFmtId="0" fontId="0" fillId="11" borderId="33" xfId="0" applyFill="1" applyBorder="1" applyAlignment="1">
      <alignment horizontal="center" vertical="center" wrapText="1"/>
    </xf>
    <xf numFmtId="0" fontId="0" fillId="10" borderId="94" xfId="0" applyFill="1" applyBorder="1" applyAlignment="1">
      <alignment horizontal="center" vertical="center" wrapText="1"/>
    </xf>
    <xf numFmtId="0" fontId="0" fillId="10" borderId="96" xfId="0" applyFill="1" applyBorder="1" applyAlignment="1">
      <alignment horizontal="center" vertical="center" wrapText="1"/>
    </xf>
    <xf numFmtId="0" fontId="0" fillId="10" borderId="99" xfId="0" applyFill="1" applyBorder="1" applyAlignment="1">
      <alignment horizontal="center" vertical="center" wrapText="1"/>
    </xf>
    <xf numFmtId="0" fontId="0" fillId="11" borderId="96" xfId="0" applyFill="1" applyBorder="1" applyAlignment="1">
      <alignment horizontal="center" vertical="center" wrapText="1"/>
    </xf>
    <xf numFmtId="0" fontId="0" fillId="11" borderId="99" xfId="0" applyFill="1" applyBorder="1" applyAlignment="1">
      <alignment horizontal="center" vertical="center" wrapText="1"/>
    </xf>
    <xf numFmtId="0" fontId="23" fillId="0" borderId="0" xfId="0" applyFont="1" applyAlignment="1">
      <alignment horizontal="center" vertical="center"/>
    </xf>
    <xf numFmtId="0" fontId="23" fillId="0" borderId="61" xfId="0" applyFont="1"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4" borderId="12" xfId="0" applyFill="1" applyBorder="1" applyAlignment="1" applyProtection="1">
      <alignment horizontal="center" vertical="center" shrinkToFit="1"/>
      <protection locked="0"/>
    </xf>
    <xf numFmtId="0" fontId="0" fillId="4" borderId="76" xfId="0" applyFill="1" applyBorder="1" applyAlignment="1" applyProtection="1">
      <alignment horizontal="center" vertical="center" shrinkToFit="1"/>
      <protection locked="0"/>
    </xf>
    <xf numFmtId="0" fontId="0" fillId="4" borderId="77" xfId="0" applyFill="1" applyBorder="1" applyAlignment="1" applyProtection="1">
      <alignment horizontal="center" vertical="center" shrinkToFit="1"/>
      <protection locked="0"/>
    </xf>
    <xf numFmtId="0" fontId="0" fillId="4" borderId="15" xfId="0" applyFill="1" applyBorder="1" applyAlignment="1" applyProtection="1">
      <alignment horizontal="center" vertical="center" shrinkToFit="1"/>
      <protection locked="0"/>
    </xf>
    <xf numFmtId="0" fontId="0" fillId="4" borderId="75" xfId="0" applyFill="1" applyBorder="1" applyAlignment="1" applyProtection="1">
      <alignment horizontal="center" vertical="center" shrinkToFit="1"/>
      <protection locked="0"/>
    </xf>
    <xf numFmtId="0" fontId="0" fillId="4" borderId="79" xfId="0" applyFill="1" applyBorder="1" applyAlignment="1" applyProtection="1">
      <alignment horizontal="center" vertical="center" shrinkToFit="1"/>
      <protection locked="0"/>
    </xf>
    <xf numFmtId="0" fontId="0" fillId="6" borderId="81" xfId="0" applyFill="1" applyBorder="1" applyAlignment="1">
      <alignment horizontal="center" vertical="center" shrinkToFit="1"/>
    </xf>
    <xf numFmtId="0" fontId="0" fillId="6" borderId="73" xfId="0" applyFill="1" applyBorder="1" applyAlignment="1">
      <alignment horizontal="center" vertical="center" shrinkToFit="1"/>
    </xf>
    <xf numFmtId="0" fontId="0" fillId="6" borderId="82" xfId="0" applyFill="1" applyBorder="1" applyAlignment="1">
      <alignment horizontal="center" vertical="center" shrinkToFit="1"/>
    </xf>
    <xf numFmtId="0" fontId="0" fillId="6" borderId="74" xfId="0" applyFill="1" applyBorder="1" applyAlignment="1">
      <alignment horizontal="center" vertical="center" shrinkToFit="1"/>
    </xf>
    <xf numFmtId="0" fontId="0" fillId="4" borderId="14" xfId="0" applyFill="1" applyBorder="1" applyAlignment="1" applyProtection="1">
      <alignment horizontal="center" vertical="center" shrinkToFit="1"/>
      <protection locked="0"/>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74" xfId="0" applyBorder="1" applyAlignment="1">
      <alignment horizontal="center" vertical="center"/>
    </xf>
    <xf numFmtId="0" fontId="0" fillId="6" borderId="64" xfId="0" applyFill="1" applyBorder="1" applyAlignment="1">
      <alignment horizontal="center" vertical="center" shrinkToFit="1"/>
    </xf>
    <xf numFmtId="0" fontId="0" fillId="6" borderId="65" xfId="0" applyFill="1" applyBorder="1" applyAlignment="1">
      <alignment horizontal="center" vertical="center" shrinkToFit="1"/>
    </xf>
    <xf numFmtId="0" fontId="0" fillId="6" borderId="66" xfId="0" applyFill="1" applyBorder="1" applyAlignment="1">
      <alignment horizontal="center" vertical="center" shrinkToFit="1"/>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66" xfId="0" applyBorder="1" applyAlignment="1">
      <alignment horizontal="center" vertical="center"/>
    </xf>
    <xf numFmtId="0" fontId="0" fillId="0" borderId="0" xfId="0" applyAlignment="1">
      <alignment horizontal="right" vertical="center"/>
    </xf>
    <xf numFmtId="0" fontId="13" fillId="9" borderId="58" xfId="0" applyFont="1" applyFill="1" applyBorder="1" applyAlignment="1">
      <alignment vertical="top" wrapText="1"/>
    </xf>
    <xf numFmtId="0" fontId="13" fillId="9" borderId="39" xfId="0" applyFont="1" applyFill="1" applyBorder="1" applyAlignment="1">
      <alignment vertical="top" wrapText="1"/>
    </xf>
    <xf numFmtId="0" fontId="13" fillId="9" borderId="59" xfId="0" applyFont="1" applyFill="1" applyBorder="1" applyAlignment="1">
      <alignment vertical="top" wrapText="1"/>
    </xf>
    <xf numFmtId="0" fontId="13" fillId="9" borderId="60" xfId="0" applyFont="1" applyFill="1" applyBorder="1" applyAlignment="1">
      <alignment vertical="top" wrapText="1"/>
    </xf>
    <xf numFmtId="0" fontId="13" fillId="9" borderId="0" xfId="0" applyFont="1" applyFill="1" applyAlignment="1">
      <alignment vertical="top" wrapText="1"/>
    </xf>
    <xf numFmtId="0" fontId="13" fillId="9" borderId="61" xfId="0" applyFont="1" applyFill="1" applyBorder="1" applyAlignment="1">
      <alignment vertical="top" wrapText="1"/>
    </xf>
    <xf numFmtId="0" fontId="13" fillId="9" borderId="62" xfId="0" applyFont="1" applyFill="1" applyBorder="1" applyAlignment="1">
      <alignment vertical="top" wrapText="1"/>
    </xf>
    <xf numFmtId="0" fontId="13" fillId="9" borderId="63" xfId="0" applyFont="1" applyFill="1" applyBorder="1" applyAlignment="1">
      <alignment vertical="top" wrapText="1"/>
    </xf>
    <xf numFmtId="0" fontId="13" fillId="9" borderId="17" xfId="0" applyFont="1" applyFill="1" applyBorder="1" applyAlignment="1">
      <alignment vertical="top" wrapText="1"/>
    </xf>
    <xf numFmtId="0" fontId="13" fillId="9" borderId="58" xfId="0" applyFont="1" applyFill="1" applyBorder="1" applyAlignment="1">
      <alignment horizontal="left" vertical="top" wrapText="1"/>
    </xf>
    <xf numFmtId="0" fontId="13" fillId="9" borderId="39" xfId="0" applyFont="1" applyFill="1" applyBorder="1" applyAlignment="1">
      <alignment horizontal="left" vertical="top" wrapText="1"/>
    </xf>
    <xf numFmtId="0" fontId="13" fillId="9" borderId="59" xfId="0" applyFont="1" applyFill="1" applyBorder="1" applyAlignment="1">
      <alignment horizontal="left" vertical="top" wrapText="1"/>
    </xf>
    <xf numFmtId="0" fontId="13" fillId="9" borderId="60" xfId="0" applyFont="1" applyFill="1" applyBorder="1" applyAlignment="1">
      <alignment horizontal="left" vertical="top" wrapText="1"/>
    </xf>
    <xf numFmtId="0" fontId="13" fillId="9" borderId="0" xfId="0" applyFont="1" applyFill="1" applyAlignment="1">
      <alignment horizontal="left" vertical="top" wrapText="1"/>
    </xf>
    <xf numFmtId="0" fontId="13" fillId="9" borderId="61" xfId="0" applyFont="1" applyFill="1" applyBorder="1" applyAlignment="1">
      <alignment horizontal="left" vertical="top" wrapText="1"/>
    </xf>
    <xf numFmtId="0" fontId="13" fillId="9" borderId="62" xfId="0" applyFont="1" applyFill="1" applyBorder="1" applyAlignment="1">
      <alignment horizontal="left" vertical="top" wrapText="1"/>
    </xf>
    <xf numFmtId="0" fontId="13" fillId="9" borderId="63" xfId="0" applyFont="1" applyFill="1" applyBorder="1" applyAlignment="1">
      <alignment horizontal="left" vertical="top" wrapText="1"/>
    </xf>
    <xf numFmtId="0" fontId="13" fillId="9" borderId="17" xfId="0" applyFont="1" applyFill="1" applyBorder="1" applyAlignment="1">
      <alignment horizontal="left" vertical="top" wrapText="1"/>
    </xf>
    <xf numFmtId="0" fontId="22" fillId="0" borderId="39" xfId="0" applyFont="1" applyBorder="1" applyAlignment="1">
      <alignment horizontal="left" vertical="top" wrapText="1"/>
    </xf>
    <xf numFmtId="0" fontId="22" fillId="0" borderId="59" xfId="0" applyFont="1" applyBorder="1" applyAlignment="1">
      <alignment horizontal="left" vertical="top" wrapText="1"/>
    </xf>
    <xf numFmtId="0" fontId="22" fillId="0" borderId="0" xfId="0" applyFont="1" applyAlignment="1">
      <alignment horizontal="left" vertical="top" wrapText="1"/>
    </xf>
    <xf numFmtId="0" fontId="22" fillId="0" borderId="61" xfId="0" applyFont="1" applyBorder="1" applyAlignment="1">
      <alignment horizontal="left" vertical="top" wrapText="1"/>
    </xf>
    <xf numFmtId="0" fontId="0" fillId="4" borderId="13" xfId="0" applyFill="1" applyBorder="1" applyAlignment="1" applyProtection="1">
      <alignment horizontal="center" vertical="center" shrinkToFit="1"/>
      <protection locked="0"/>
    </xf>
    <xf numFmtId="0" fontId="0" fillId="4" borderId="7" xfId="0" applyFill="1" applyBorder="1" applyAlignment="1" applyProtection="1">
      <alignment horizontal="center" vertical="center" shrinkToFit="1"/>
      <protection locked="0"/>
    </xf>
    <xf numFmtId="0" fontId="0" fillId="4" borderId="80" xfId="0" applyFill="1" applyBorder="1" applyAlignment="1" applyProtection="1">
      <alignment horizontal="center" vertical="center" shrinkToFit="1"/>
      <protection locked="0"/>
    </xf>
    <xf numFmtId="0" fontId="0" fillId="4" borderId="8" xfId="0" applyFill="1" applyBorder="1" applyAlignment="1" applyProtection="1">
      <alignment horizontal="center" vertical="center" shrinkToFit="1"/>
      <protection locked="0"/>
    </xf>
    <xf numFmtId="0" fontId="0" fillId="4" borderId="19" xfId="0" applyFill="1" applyBorder="1" applyAlignment="1" applyProtection="1">
      <alignment horizontal="center" vertical="center" shrinkToFit="1"/>
      <protection locked="0"/>
    </xf>
    <xf numFmtId="0" fontId="0" fillId="4" borderId="11" xfId="0" applyFill="1" applyBorder="1" applyAlignment="1" applyProtection="1">
      <alignment horizontal="center" vertical="center" shrinkToFit="1"/>
      <protection locked="0"/>
    </xf>
    <xf numFmtId="0" fontId="0" fillId="4" borderId="78" xfId="0" applyFill="1" applyBorder="1" applyAlignment="1" applyProtection="1">
      <alignment horizontal="center" vertical="center" shrinkToFit="1"/>
      <protection locked="0"/>
    </xf>
    <xf numFmtId="0" fontId="0" fillId="6" borderId="12" xfId="0" applyFill="1" applyBorder="1" applyAlignment="1">
      <alignment horizontal="center" vertical="center" shrinkToFit="1"/>
    </xf>
    <xf numFmtId="0" fontId="0" fillId="6" borderId="76" xfId="0" applyFill="1" applyBorder="1" applyAlignment="1">
      <alignment horizontal="center" vertical="center" shrinkToFit="1"/>
    </xf>
    <xf numFmtId="0" fontId="0" fillId="6" borderId="77" xfId="0" applyFill="1" applyBorder="1" applyAlignment="1">
      <alignment horizontal="center" vertical="center" shrinkToFit="1"/>
    </xf>
    <xf numFmtId="0" fontId="0" fillId="6" borderId="75" xfId="0" applyFill="1" applyBorder="1" applyAlignment="1">
      <alignment horizontal="center" vertical="center" shrinkToFit="1"/>
    </xf>
    <xf numFmtId="0" fontId="0" fillId="6" borderId="19" xfId="0" applyFill="1" applyBorder="1" applyAlignment="1">
      <alignment horizontal="center" vertical="center" shrinkToFit="1"/>
    </xf>
    <xf numFmtId="0" fontId="0" fillId="6" borderId="78" xfId="0" applyFill="1" applyBorder="1" applyAlignment="1">
      <alignment horizontal="center" vertical="center" shrinkToFit="1"/>
    </xf>
    <xf numFmtId="0" fontId="0" fillId="6" borderId="11" xfId="0" applyFill="1" applyBorder="1" applyAlignment="1">
      <alignment horizontal="center" vertical="center" shrinkToFit="1"/>
    </xf>
    <xf numFmtId="0" fontId="0" fillId="6" borderId="14" xfId="0" applyFill="1" applyBorder="1" applyAlignment="1">
      <alignment horizontal="center" vertical="center" shrinkToFit="1"/>
    </xf>
    <xf numFmtId="0" fontId="0" fillId="6" borderId="79" xfId="0" applyFill="1" applyBorder="1" applyAlignment="1">
      <alignment horizontal="center" vertical="center" shrinkToFit="1"/>
    </xf>
    <xf numFmtId="0" fontId="0" fillId="6" borderId="15" xfId="0" applyFill="1" applyBorder="1" applyAlignment="1">
      <alignment horizontal="center" vertical="center" shrinkToFit="1"/>
    </xf>
    <xf numFmtId="0" fontId="0" fillId="6" borderId="13" xfId="0" applyFill="1" applyBorder="1" applyAlignment="1">
      <alignment horizontal="center" vertical="center" shrinkToFit="1"/>
    </xf>
    <xf numFmtId="0" fontId="0" fillId="6" borderId="7" xfId="0" applyFill="1" applyBorder="1" applyAlignment="1">
      <alignment horizontal="center" vertical="center" shrinkToFit="1"/>
    </xf>
    <xf numFmtId="0" fontId="0" fillId="6" borderId="80" xfId="0" applyFill="1" applyBorder="1" applyAlignment="1">
      <alignment horizontal="center" vertical="center" shrinkToFit="1"/>
    </xf>
    <xf numFmtId="0" fontId="0" fillId="6" borderId="8" xfId="0" applyFill="1" applyBorder="1" applyAlignment="1">
      <alignment horizontal="center" vertical="center" shrinkToFit="1"/>
    </xf>
    <xf numFmtId="0" fontId="0" fillId="6" borderId="83" xfId="0" applyFill="1" applyBorder="1" applyAlignment="1">
      <alignment horizontal="center" vertical="center" shrinkToFit="1"/>
    </xf>
    <xf numFmtId="0" fontId="0" fillId="6" borderId="84" xfId="0" applyFill="1" applyBorder="1" applyAlignment="1">
      <alignment horizontal="center" vertical="center" shrinkToFit="1"/>
    </xf>
    <xf numFmtId="0" fontId="0" fillId="6" borderId="72" xfId="0" applyFill="1" applyBorder="1" applyAlignment="1">
      <alignment horizontal="center" vertical="center" shrinkToFit="1"/>
    </xf>
  </cellXfs>
  <cellStyles count="2">
    <cellStyle name="標準" xfId="0" builtinId="0"/>
    <cellStyle name="標準 2" xfId="1" xr:uid="{00000000-0005-0000-0000-000001000000}"/>
  </cellStyles>
  <dxfs count="4">
    <dxf>
      <fill>
        <patternFill>
          <bgColor rgb="FFCCFFFF"/>
        </patternFill>
      </fill>
    </dxf>
    <dxf>
      <fill>
        <patternFill>
          <bgColor rgb="FFFFCCFF"/>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F36"/>
  <sheetViews>
    <sheetView topLeftCell="A10" zoomScaleNormal="100" workbookViewId="0">
      <selection activeCell="D15" sqref="D15"/>
    </sheetView>
  </sheetViews>
  <sheetFormatPr defaultColWidth="9" defaultRowHeight="18.75" x14ac:dyDescent="0.15"/>
  <cols>
    <col min="1" max="1" width="3.75" style="17" customWidth="1"/>
    <col min="2" max="3" width="4.375" style="17" customWidth="1"/>
    <col min="4" max="4" width="97.75" style="17" customWidth="1"/>
    <col min="5" max="6" width="4.375" style="17" customWidth="1"/>
    <col min="7" max="16384" width="9" style="17"/>
  </cols>
  <sheetData>
    <row r="2" spans="2:6" x14ac:dyDescent="0.15">
      <c r="B2" s="175" t="s">
        <v>43</v>
      </c>
      <c r="C2" s="175"/>
      <c r="D2" s="175"/>
      <c r="E2" s="175"/>
      <c r="F2" s="16"/>
    </row>
    <row r="3" spans="2:6" x14ac:dyDescent="0.15">
      <c r="B3" s="18"/>
      <c r="C3" s="18"/>
      <c r="D3" s="18"/>
      <c r="E3" s="18"/>
      <c r="F3" s="18"/>
    </row>
    <row r="4" spans="2:6" x14ac:dyDescent="0.15">
      <c r="C4" s="176" t="s">
        <v>44</v>
      </c>
      <c r="D4" s="176"/>
      <c r="E4" s="176"/>
    </row>
    <row r="5" spans="2:6" x14ac:dyDescent="0.15">
      <c r="D5" s="17" t="s">
        <v>45</v>
      </c>
    </row>
    <row r="6" spans="2:6" x14ac:dyDescent="0.15">
      <c r="D6" s="17" t="s">
        <v>46</v>
      </c>
    </row>
    <row r="7" spans="2:6" x14ac:dyDescent="0.15">
      <c r="D7" s="17" t="s">
        <v>47</v>
      </c>
    </row>
    <row r="8" spans="2:6" x14ac:dyDescent="0.15">
      <c r="C8" s="176" t="s">
        <v>48</v>
      </c>
      <c r="D8" s="176"/>
      <c r="E8" s="176"/>
    </row>
    <row r="9" spans="2:6" x14ac:dyDescent="0.15">
      <c r="D9" s="17" t="s">
        <v>49</v>
      </c>
    </row>
    <row r="10" spans="2:6" x14ac:dyDescent="0.15">
      <c r="D10" s="17" t="s">
        <v>50</v>
      </c>
    </row>
    <row r="11" spans="2:6" x14ac:dyDescent="0.15">
      <c r="D11" s="17" t="s">
        <v>51</v>
      </c>
    </row>
    <row r="12" spans="2:6" x14ac:dyDescent="0.15">
      <c r="D12" s="17" t="s">
        <v>52</v>
      </c>
    </row>
    <row r="13" spans="2:6" x14ac:dyDescent="0.15">
      <c r="D13" s="17" t="s">
        <v>53</v>
      </c>
    </row>
    <row r="14" spans="2:6" x14ac:dyDescent="0.15">
      <c r="D14" s="17" t="s">
        <v>54</v>
      </c>
    </row>
    <row r="15" spans="2:6" x14ac:dyDescent="0.15">
      <c r="D15" s="17" t="s">
        <v>67</v>
      </c>
    </row>
    <row r="16" spans="2:6" x14ac:dyDescent="0.15">
      <c r="D16" s="17" t="s">
        <v>68</v>
      </c>
    </row>
    <row r="17" spans="3:5" x14ac:dyDescent="0.15">
      <c r="C17" s="176" t="s">
        <v>69</v>
      </c>
      <c r="D17" s="176"/>
      <c r="E17" s="176"/>
    </row>
    <row r="18" spans="3:5" x14ac:dyDescent="0.15">
      <c r="D18" s="17" t="s">
        <v>70</v>
      </c>
    </row>
    <row r="19" spans="3:5" x14ac:dyDescent="0.15">
      <c r="D19" s="17" t="s">
        <v>71</v>
      </c>
    </row>
    <row r="20" spans="3:5" x14ac:dyDescent="0.15">
      <c r="D20" s="17" t="s">
        <v>78</v>
      </c>
    </row>
    <row r="21" spans="3:5" x14ac:dyDescent="0.15">
      <c r="D21" s="17" t="s">
        <v>72</v>
      </c>
    </row>
    <row r="22" spans="3:5" x14ac:dyDescent="0.15">
      <c r="D22" s="17" t="s">
        <v>79</v>
      </c>
    </row>
    <row r="23" spans="3:5" x14ac:dyDescent="0.15">
      <c r="D23" s="17" t="s">
        <v>55</v>
      </c>
    </row>
    <row r="24" spans="3:5" x14ac:dyDescent="0.15">
      <c r="C24" s="17" t="s">
        <v>56</v>
      </c>
      <c r="D24" s="17" t="s">
        <v>57</v>
      </c>
    </row>
    <row r="25" spans="3:5" x14ac:dyDescent="0.15">
      <c r="D25" s="17" t="s">
        <v>58</v>
      </c>
    </row>
    <row r="26" spans="3:5" x14ac:dyDescent="0.15">
      <c r="D26" s="17" t="s">
        <v>59</v>
      </c>
    </row>
    <row r="27" spans="3:5" x14ac:dyDescent="0.15">
      <c r="D27" s="17" t="s">
        <v>60</v>
      </c>
    </row>
    <row r="28" spans="3:5" x14ac:dyDescent="0.15">
      <c r="D28" s="17" t="s">
        <v>61</v>
      </c>
    </row>
    <row r="29" spans="3:5" x14ac:dyDescent="0.15">
      <c r="D29" s="17" t="s">
        <v>62</v>
      </c>
    </row>
    <row r="30" spans="3:5" x14ac:dyDescent="0.15">
      <c r="D30" s="17" t="s">
        <v>73</v>
      </c>
    </row>
    <row r="31" spans="3:5" x14ac:dyDescent="0.15">
      <c r="D31" s="17" t="s">
        <v>74</v>
      </c>
    </row>
    <row r="32" spans="3:5" x14ac:dyDescent="0.15">
      <c r="D32" s="17" t="s">
        <v>63</v>
      </c>
    </row>
    <row r="33" spans="4:4" x14ac:dyDescent="0.15">
      <c r="D33" s="17" t="s">
        <v>75</v>
      </c>
    </row>
    <row r="34" spans="4:4" x14ac:dyDescent="0.15">
      <c r="D34" s="17" t="s">
        <v>64</v>
      </c>
    </row>
    <row r="35" spans="4:4" x14ac:dyDescent="0.15">
      <c r="D35" s="17" t="s">
        <v>76</v>
      </c>
    </row>
    <row r="36" spans="4:4" x14ac:dyDescent="0.15">
      <c r="D36" s="17" t="s">
        <v>77</v>
      </c>
    </row>
  </sheetData>
  <sheetProtection password="DDBB" sheet="1"/>
  <mergeCells count="4">
    <mergeCell ref="B2:E2"/>
    <mergeCell ref="C4:E4"/>
    <mergeCell ref="C8:E8"/>
    <mergeCell ref="C17:E17"/>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FF00"/>
  </sheetPr>
  <dimension ref="A1:AD120"/>
  <sheetViews>
    <sheetView tabSelected="1" zoomScale="85" zoomScaleNormal="85" workbookViewId="0">
      <selection activeCell="D4" sqref="D4:E4"/>
    </sheetView>
  </sheetViews>
  <sheetFormatPr defaultColWidth="9" defaultRowHeight="13.5" x14ac:dyDescent="0.15"/>
  <cols>
    <col min="1" max="1" width="1.75" customWidth="1"/>
    <col min="2" max="2" width="7.375" style="26" customWidth="1"/>
    <col min="3" max="3" width="8.5" style="26" customWidth="1"/>
    <col min="4" max="4" width="10" customWidth="1"/>
    <col min="5" max="5" width="16.875" customWidth="1"/>
    <col min="6" max="6" width="9.5" style="26" customWidth="1"/>
    <col min="7" max="9" width="13.875" style="26" customWidth="1"/>
    <col min="10" max="12" width="9.5" style="26" customWidth="1"/>
    <col min="13" max="13" width="9.5" style="26" hidden="1" customWidth="1"/>
    <col min="14" max="14" width="3.25" style="33" customWidth="1"/>
    <col min="15" max="15" width="14.5" customWidth="1"/>
    <col min="16" max="20" width="9" style="26" customWidth="1"/>
    <col min="21" max="21" width="9" style="35" customWidth="1"/>
    <col min="22" max="28" width="7.375" style="33" customWidth="1"/>
    <col min="29" max="29" width="9" style="33" customWidth="1"/>
  </cols>
  <sheetData>
    <row r="1" spans="1:30" ht="25.5" customHeight="1" thickBot="1" x14ac:dyDescent="0.2">
      <c r="B1" s="210" t="s">
        <v>136</v>
      </c>
      <c r="C1" s="210"/>
      <c r="D1" s="210"/>
      <c r="E1" s="210"/>
      <c r="F1" s="210"/>
      <c r="G1" s="228" t="s">
        <v>34</v>
      </c>
      <c r="H1" s="228"/>
      <c r="I1" s="228"/>
      <c r="O1" s="31"/>
      <c r="P1" s="31"/>
      <c r="Q1" s="31"/>
      <c r="R1" s="31"/>
      <c r="S1" s="31"/>
      <c r="T1" s="31"/>
      <c r="U1" s="32"/>
      <c r="V1" s="32"/>
      <c r="W1" s="32"/>
      <c r="X1" s="32"/>
    </row>
    <row r="2" spans="1:30" ht="6.75" customHeight="1" thickTop="1" thickBot="1" x14ac:dyDescent="0.2">
      <c r="O2" s="31"/>
      <c r="P2" s="31"/>
      <c r="Q2" s="31"/>
      <c r="R2" s="31"/>
      <c r="S2" s="31"/>
      <c r="T2" s="31"/>
      <c r="U2" s="32"/>
      <c r="V2" s="32"/>
      <c r="W2" s="32"/>
      <c r="X2" s="32"/>
    </row>
    <row r="3" spans="1:30" ht="27" customHeight="1" x14ac:dyDescent="0.15">
      <c r="B3" s="232" t="s">
        <v>39</v>
      </c>
      <c r="C3" s="213"/>
      <c r="D3" s="211" t="s">
        <v>18</v>
      </c>
      <c r="E3" s="212"/>
      <c r="F3" s="211" t="s">
        <v>0</v>
      </c>
      <c r="G3" s="213"/>
      <c r="H3" s="212" t="s">
        <v>17</v>
      </c>
      <c r="I3" s="214"/>
      <c r="J3" s="168"/>
      <c r="K3" s="168"/>
      <c r="L3" s="168"/>
      <c r="M3" s="168"/>
      <c r="O3" s="183" t="s">
        <v>133</v>
      </c>
      <c r="P3" s="184"/>
      <c r="Q3" s="184"/>
      <c r="R3" s="184"/>
      <c r="S3" s="185"/>
      <c r="T3" s="34"/>
      <c r="U3" s="32"/>
      <c r="V3" s="35"/>
      <c r="W3" s="32"/>
      <c r="X3" s="32"/>
    </row>
    <row r="4" spans="1:30" ht="27" customHeight="1" x14ac:dyDescent="0.15">
      <c r="B4" s="219" t="s">
        <v>21</v>
      </c>
      <c r="C4" s="220"/>
      <c r="D4" s="221"/>
      <c r="E4" s="222"/>
      <c r="F4" s="221"/>
      <c r="G4" s="223"/>
      <c r="H4" s="221"/>
      <c r="I4" s="224"/>
      <c r="J4" s="169"/>
      <c r="K4" s="169"/>
      <c r="L4" s="169"/>
      <c r="M4" s="167"/>
      <c r="O4" s="186"/>
      <c r="P4" s="187"/>
      <c r="Q4" s="187"/>
      <c r="R4" s="187"/>
      <c r="S4" s="188"/>
      <c r="T4" s="31"/>
      <c r="U4" s="32"/>
      <c r="V4" s="32"/>
      <c r="W4" s="32"/>
      <c r="X4" s="32"/>
    </row>
    <row r="5" spans="1:30" ht="27" customHeight="1" thickBot="1" x14ac:dyDescent="0.2">
      <c r="B5" s="215" t="s">
        <v>1</v>
      </c>
      <c r="C5" s="36" t="s">
        <v>2</v>
      </c>
      <c r="D5" s="217"/>
      <c r="E5" s="218"/>
      <c r="F5" s="85" t="s">
        <v>94</v>
      </c>
      <c r="G5" s="229"/>
      <c r="H5" s="230"/>
      <c r="I5" s="231"/>
      <c r="J5" s="174"/>
      <c r="K5" s="174"/>
      <c r="L5" s="174"/>
      <c r="M5" s="174"/>
      <c r="O5" s="186"/>
      <c r="P5" s="187"/>
      <c r="Q5" s="187"/>
      <c r="R5" s="187"/>
      <c r="S5" s="188"/>
      <c r="T5" s="31"/>
      <c r="U5" s="32"/>
      <c r="V5" s="32"/>
      <c r="W5" s="32"/>
      <c r="X5" s="32"/>
    </row>
    <row r="6" spans="1:30" ht="27" customHeight="1" thickBot="1" x14ac:dyDescent="0.2">
      <c r="B6" s="216"/>
      <c r="C6" s="107" t="s">
        <v>3</v>
      </c>
      <c r="D6" s="225"/>
      <c r="E6" s="226"/>
      <c r="F6" s="226"/>
      <c r="G6" s="227"/>
      <c r="H6" s="202"/>
      <c r="I6" s="203"/>
      <c r="J6" s="174"/>
      <c r="K6" s="174"/>
      <c r="L6" s="174"/>
      <c r="M6" s="174"/>
      <c r="O6" s="186"/>
      <c r="P6" s="187"/>
      <c r="Q6" s="187"/>
      <c r="R6" s="187"/>
      <c r="S6" s="188"/>
      <c r="T6" s="31"/>
      <c r="U6" s="32"/>
      <c r="V6" s="32"/>
      <c r="W6" s="32"/>
      <c r="X6" s="32"/>
    </row>
    <row r="7" spans="1:30" ht="27" customHeight="1" thickBot="1" x14ac:dyDescent="0.2">
      <c r="B7" s="37" t="s">
        <v>28</v>
      </c>
      <c r="C7" s="38"/>
      <c r="D7" s="39"/>
      <c r="E7" s="39"/>
      <c r="F7" s="38"/>
      <c r="G7" s="37"/>
      <c r="H7" s="38"/>
      <c r="J7" s="174"/>
      <c r="K7" s="174"/>
      <c r="L7" s="174"/>
      <c r="M7" s="174"/>
      <c r="O7" s="186"/>
      <c r="P7" s="187"/>
      <c r="Q7" s="187"/>
      <c r="R7" s="187"/>
      <c r="S7" s="188"/>
      <c r="T7" s="40"/>
      <c r="V7" s="35"/>
      <c r="W7" s="35"/>
    </row>
    <row r="8" spans="1:30" ht="27" customHeight="1" thickBot="1" x14ac:dyDescent="0.2">
      <c r="B8" s="233" t="s">
        <v>32</v>
      </c>
      <c r="C8" s="234"/>
      <c r="D8" s="33"/>
      <c r="E8" s="41" t="s">
        <v>135</v>
      </c>
      <c r="G8" s="42"/>
      <c r="H8" s="43"/>
      <c r="I8" s="44" t="s">
        <v>33</v>
      </c>
      <c r="J8" s="170" t="str">
        <f>IF(OR(N8&gt;0,N9&lt;100),"レースの選び方または参加資格に誤りがあります。ご確認ください。","")</f>
        <v/>
      </c>
      <c r="K8" s="171"/>
      <c r="L8" s="171"/>
      <c r="M8" s="172"/>
      <c r="N8" s="33">
        <f>COUNTIF(N15:N114,"x")</f>
        <v>0</v>
      </c>
      <c r="O8" s="189"/>
      <c r="P8" s="190"/>
      <c r="Q8" s="190"/>
      <c r="R8" s="190"/>
      <c r="S8" s="191"/>
      <c r="T8" s="40"/>
      <c r="V8" s="35"/>
      <c r="W8" s="35"/>
    </row>
    <row r="9" spans="1:30" ht="27" customHeight="1" thickBot="1" x14ac:dyDescent="0.2">
      <c r="B9" s="45">
        <f>SUM(A15+A35+A55+A75+A95)</f>
        <v>0</v>
      </c>
      <c r="C9" s="46">
        <f>SUM(A16+A36+A56+A76+A96)</f>
        <v>0</v>
      </c>
      <c r="D9" s="33"/>
      <c r="E9" s="23">
        <v>1000</v>
      </c>
      <c r="G9" s="47"/>
      <c r="H9" s="48"/>
      <c r="I9" s="49" t="str">
        <f>IF(C9=0,"",C9*E9)</f>
        <v/>
      </c>
      <c r="J9" s="170"/>
      <c r="K9" s="171"/>
      <c r="L9" s="171"/>
      <c r="M9" s="173"/>
      <c r="N9" s="33">
        <f>SUM(N16,N36,N56,N76,N96)</f>
        <v>100</v>
      </c>
      <c r="O9" s="50"/>
      <c r="S9" s="40"/>
      <c r="T9" s="40"/>
      <c r="U9" s="40"/>
      <c r="V9" s="51"/>
      <c r="W9" s="51"/>
      <c r="X9" s="51"/>
      <c r="Y9" s="51"/>
      <c r="Z9" s="51"/>
      <c r="AA9" s="51"/>
      <c r="AB9" s="51"/>
      <c r="AC9" s="51"/>
      <c r="AD9" s="51"/>
    </row>
    <row r="10" spans="1:30" ht="6.75" customHeight="1" thickBot="1" x14ac:dyDescent="0.2">
      <c r="B10" s="37"/>
      <c r="G10" s="37"/>
      <c r="U10" s="40"/>
      <c r="V10" s="51"/>
      <c r="W10" s="51"/>
      <c r="X10" s="51"/>
      <c r="Y10" s="51"/>
      <c r="Z10" s="51"/>
      <c r="AA10" s="51"/>
      <c r="AB10" s="51"/>
      <c r="AC10" s="51"/>
      <c r="AD10" s="51"/>
    </row>
    <row r="11" spans="1:30" ht="26.25" customHeight="1" thickBot="1" x14ac:dyDescent="0.2">
      <c r="B11" s="240" t="s">
        <v>4</v>
      </c>
      <c r="C11" s="241" t="s">
        <v>5</v>
      </c>
      <c r="D11" s="243" t="s">
        <v>100</v>
      </c>
      <c r="E11" s="52" t="s">
        <v>2</v>
      </c>
      <c r="F11" s="196" t="s">
        <v>6</v>
      </c>
      <c r="G11" s="204" t="s">
        <v>31</v>
      </c>
      <c r="H11" s="208"/>
      <c r="I11" s="209"/>
      <c r="J11" s="177" t="s">
        <v>131</v>
      </c>
      <c r="K11" s="178"/>
      <c r="L11" s="179"/>
      <c r="M11" s="154"/>
      <c r="O11" s="109" t="s">
        <v>112</v>
      </c>
      <c r="P11" s="108" t="s">
        <v>113</v>
      </c>
      <c r="Q11" s="247" t="s">
        <v>134</v>
      </c>
      <c r="R11" s="247"/>
      <c r="S11" s="248"/>
      <c r="T11" s="53"/>
      <c r="U11" s="54"/>
      <c r="V11" s="51"/>
      <c r="W11" s="51"/>
      <c r="X11" s="51"/>
      <c r="Y11" s="51"/>
      <c r="Z11" s="51"/>
      <c r="AA11" s="51"/>
      <c r="AB11" s="51"/>
      <c r="AC11" s="51"/>
      <c r="AD11" s="51"/>
    </row>
    <row r="12" spans="1:30" ht="26.25" customHeight="1" thickBot="1" x14ac:dyDescent="0.2">
      <c r="B12" s="216"/>
      <c r="C12" s="242"/>
      <c r="D12" s="244"/>
      <c r="E12" s="55" t="s">
        <v>7</v>
      </c>
      <c r="F12" s="197"/>
      <c r="G12" s="205"/>
      <c r="H12" s="206"/>
      <c r="I12" s="207"/>
      <c r="J12" s="180" t="s">
        <v>132</v>
      </c>
      <c r="K12" s="181"/>
      <c r="L12" s="182"/>
      <c r="M12" s="155"/>
      <c r="O12" s="256" t="s">
        <v>126</v>
      </c>
      <c r="P12" s="249" t="s">
        <v>114</v>
      </c>
      <c r="Q12" s="110" t="s">
        <v>114</v>
      </c>
      <c r="R12" s="111" t="s">
        <v>115</v>
      </c>
      <c r="S12" s="112" t="s">
        <v>117</v>
      </c>
      <c r="T12" s="56"/>
      <c r="U12" s="40">
        <v>1</v>
      </c>
      <c r="V12" s="51"/>
      <c r="W12" s="51" t="s">
        <v>19</v>
      </c>
      <c r="X12" s="51"/>
      <c r="Y12" s="51" t="s">
        <v>8</v>
      </c>
      <c r="Z12" s="51" t="s">
        <v>15</v>
      </c>
      <c r="AA12" s="51" t="s">
        <v>16</v>
      </c>
      <c r="AB12" s="51"/>
      <c r="AC12" s="51"/>
      <c r="AD12" s="51"/>
    </row>
    <row r="13" spans="1:30" ht="26.25" customHeight="1" x14ac:dyDescent="0.15">
      <c r="B13" s="235" t="s">
        <v>9</v>
      </c>
      <c r="C13" s="237" t="s">
        <v>16</v>
      </c>
      <c r="D13" s="239">
        <v>997</v>
      </c>
      <c r="E13" s="57" t="s">
        <v>37</v>
      </c>
      <c r="F13" s="198">
        <v>2</v>
      </c>
      <c r="G13" s="106" t="s">
        <v>102</v>
      </c>
      <c r="H13" s="137"/>
      <c r="I13" s="138"/>
      <c r="J13" s="102" t="s">
        <v>128</v>
      </c>
      <c r="K13" s="159" t="s">
        <v>129</v>
      </c>
      <c r="L13" s="103" t="s">
        <v>130</v>
      </c>
      <c r="M13" s="156"/>
      <c r="O13" s="257"/>
      <c r="P13" s="250"/>
      <c r="Q13" s="128" t="s">
        <v>137</v>
      </c>
      <c r="R13" s="129" t="s">
        <v>139</v>
      </c>
      <c r="S13" s="130" t="s">
        <v>140</v>
      </c>
      <c r="T13" s="56"/>
      <c r="U13" s="40">
        <v>2</v>
      </c>
      <c r="V13" s="51">
        <v>1000</v>
      </c>
      <c r="W13" s="51" t="s">
        <v>20</v>
      </c>
      <c r="X13" s="51"/>
      <c r="Y13" s="51"/>
      <c r="Z13" s="51" t="s">
        <v>101</v>
      </c>
      <c r="AA13" s="51" t="s">
        <v>101</v>
      </c>
      <c r="AB13" s="51"/>
      <c r="AC13" s="51"/>
      <c r="AD13" s="51"/>
    </row>
    <row r="14" spans="1:30" ht="26.25" customHeight="1" x14ac:dyDescent="0.15">
      <c r="B14" s="236"/>
      <c r="C14" s="238"/>
      <c r="D14" s="238"/>
      <c r="E14" s="58" t="s">
        <v>38</v>
      </c>
      <c r="F14" s="199"/>
      <c r="G14" s="91"/>
      <c r="H14" s="139"/>
      <c r="I14" s="140"/>
      <c r="J14" s="104">
        <v>4009</v>
      </c>
      <c r="K14" s="158">
        <v>2515</v>
      </c>
      <c r="L14" s="105">
        <v>5632</v>
      </c>
      <c r="M14" s="157"/>
      <c r="O14" s="257"/>
      <c r="P14" s="251" t="s">
        <v>119</v>
      </c>
      <c r="Q14" s="113" t="s">
        <v>118</v>
      </c>
      <c r="R14" s="114" t="s">
        <v>118</v>
      </c>
      <c r="S14" s="115" t="s">
        <v>116</v>
      </c>
      <c r="T14" s="56"/>
      <c r="U14" s="40">
        <v>3</v>
      </c>
      <c r="V14" s="51"/>
      <c r="W14" s="51" t="s">
        <v>21</v>
      </c>
      <c r="X14" s="51"/>
      <c r="Y14" s="51"/>
      <c r="Z14" s="51" t="s">
        <v>103</v>
      </c>
      <c r="AA14" s="51" t="s">
        <v>105</v>
      </c>
      <c r="AB14" s="51"/>
      <c r="AC14" s="51"/>
      <c r="AD14" s="51"/>
    </row>
    <row r="15" spans="1:30" ht="27" customHeight="1" x14ac:dyDescent="0.15">
      <c r="A15" s="33">
        <f>COUNTA(E15,E17,E19,E21,E23,E25,E27,E29,E31,E33)</f>
        <v>0</v>
      </c>
      <c r="B15" s="200">
        <v>1</v>
      </c>
      <c r="C15" s="201"/>
      <c r="D15" s="201"/>
      <c r="E15" s="27"/>
      <c r="F15" s="192"/>
      <c r="G15" s="28"/>
      <c r="H15" s="141"/>
      <c r="I15" s="142"/>
      <c r="J15" s="94"/>
      <c r="K15" s="160"/>
      <c r="L15" s="95"/>
      <c r="M15" s="148"/>
      <c r="N15" s="33" t="str">
        <f>IF(AND(J15="(１) 北信地区在住の者。（一般）",J16=""),"x","")</f>
        <v/>
      </c>
      <c r="O15" s="257"/>
      <c r="P15" s="251"/>
      <c r="Q15" s="113" t="s">
        <v>124</v>
      </c>
      <c r="R15" s="114" t="s">
        <v>125</v>
      </c>
      <c r="S15" s="115"/>
      <c r="T15" s="56"/>
      <c r="U15" s="40">
        <v>4</v>
      </c>
      <c r="V15" s="51"/>
      <c r="W15" s="51"/>
      <c r="X15" s="51"/>
      <c r="Y15" s="51"/>
      <c r="Z15" s="51"/>
      <c r="AA15" s="51"/>
      <c r="AB15" s="51"/>
      <c r="AC15" s="51"/>
      <c r="AD15" s="51"/>
    </row>
    <row r="16" spans="1:30" ht="27" customHeight="1" thickBot="1" x14ac:dyDescent="0.2">
      <c r="A16" s="59">
        <f>COUNTA(G15:H15,G17:H17,G19:H19,G21:H21,G23:H23,G25:H25,G27:H27,G29:H29,G31:H31,G33:H33)</f>
        <v>0</v>
      </c>
      <c r="B16" s="200"/>
      <c r="C16" s="201"/>
      <c r="D16" s="201"/>
      <c r="E16" s="29"/>
      <c r="F16" s="194"/>
      <c r="G16" s="92"/>
      <c r="H16" s="143"/>
      <c r="I16" s="144"/>
      <c r="J16" s="96"/>
      <c r="K16" s="161"/>
      <c r="L16" s="97"/>
      <c r="M16" s="149"/>
      <c r="N16" s="33">
        <f>COUNTBLANK(I15:I34)</f>
        <v>20</v>
      </c>
      <c r="O16" s="258"/>
      <c r="P16" s="252"/>
      <c r="Q16" s="125" t="s">
        <v>141</v>
      </c>
      <c r="R16" s="126" t="s">
        <v>142</v>
      </c>
      <c r="S16" s="127" t="s">
        <v>143</v>
      </c>
      <c r="T16" s="56"/>
      <c r="U16" s="40">
        <v>5</v>
      </c>
      <c r="V16" s="51"/>
      <c r="W16" s="51"/>
      <c r="X16" s="51"/>
      <c r="Y16" s="51"/>
      <c r="Z16" s="51" t="s">
        <v>102</v>
      </c>
      <c r="AA16" s="51" t="s">
        <v>107</v>
      </c>
      <c r="AB16" s="51" t="s">
        <v>108</v>
      </c>
      <c r="AC16" s="51"/>
      <c r="AD16" s="51"/>
    </row>
    <row r="17" spans="2:30" ht="27" customHeight="1" x14ac:dyDescent="0.15">
      <c r="B17" s="200">
        <v>2</v>
      </c>
      <c r="C17" s="201"/>
      <c r="D17" s="201"/>
      <c r="E17" s="27"/>
      <c r="F17" s="192"/>
      <c r="G17" s="28"/>
      <c r="H17" s="145"/>
      <c r="I17" s="145"/>
      <c r="J17" s="94"/>
      <c r="K17" s="160"/>
      <c r="L17" s="95"/>
      <c r="M17" s="148"/>
      <c r="N17" s="33" t="str">
        <f>IF(AND(J17="(１) 北信地区在住の者。（一般）",J18=""),"x","")</f>
        <v/>
      </c>
      <c r="O17" s="259" t="s">
        <v>127</v>
      </c>
      <c r="P17" s="253" t="s">
        <v>114</v>
      </c>
      <c r="Q17" s="116" t="s">
        <v>114</v>
      </c>
      <c r="R17" s="117" t="s">
        <v>115</v>
      </c>
      <c r="S17" s="118" t="s">
        <v>117</v>
      </c>
      <c r="T17" s="56"/>
      <c r="U17" s="40">
        <v>6</v>
      </c>
      <c r="V17" s="51"/>
      <c r="W17" s="51"/>
      <c r="X17" s="51"/>
      <c r="Y17" s="51"/>
      <c r="Z17" s="51" t="s">
        <v>104</v>
      </c>
      <c r="AA17" s="51" t="s">
        <v>109</v>
      </c>
      <c r="AB17" s="51" t="s">
        <v>110</v>
      </c>
      <c r="AC17" s="51"/>
      <c r="AD17" s="51"/>
    </row>
    <row r="18" spans="2:30" ht="27" customHeight="1" x14ac:dyDescent="0.15">
      <c r="B18" s="200"/>
      <c r="C18" s="201"/>
      <c r="D18" s="201"/>
      <c r="E18" s="29"/>
      <c r="F18" s="194"/>
      <c r="G18" s="92"/>
      <c r="H18" s="146"/>
      <c r="I18" s="146"/>
      <c r="J18" s="96"/>
      <c r="K18" s="161"/>
      <c r="L18" s="97"/>
      <c r="M18" s="149"/>
      <c r="O18" s="259"/>
      <c r="P18" s="254"/>
      <c r="Q18" s="131" t="s">
        <v>138</v>
      </c>
      <c r="R18" s="132" t="s">
        <v>144</v>
      </c>
      <c r="S18" s="133" t="s">
        <v>145</v>
      </c>
      <c r="T18" s="56"/>
      <c r="U18" s="40" t="s">
        <v>41</v>
      </c>
      <c r="V18" s="51"/>
      <c r="W18" s="51"/>
      <c r="X18" s="51"/>
      <c r="Y18" s="51"/>
      <c r="Z18" s="51" t="s">
        <v>106</v>
      </c>
      <c r="AA18" s="51" t="s">
        <v>111</v>
      </c>
      <c r="AB18" s="51"/>
      <c r="AC18" s="51"/>
      <c r="AD18" s="51"/>
    </row>
    <row r="19" spans="2:30" ht="27" customHeight="1" x14ac:dyDescent="0.15">
      <c r="B19" s="200">
        <v>3</v>
      </c>
      <c r="C19" s="201"/>
      <c r="D19" s="201"/>
      <c r="E19" s="27"/>
      <c r="F19" s="192"/>
      <c r="G19" s="28"/>
      <c r="H19" s="145"/>
      <c r="I19" s="145"/>
      <c r="J19" s="94"/>
      <c r="K19" s="160"/>
      <c r="L19" s="95"/>
      <c r="M19" s="148"/>
      <c r="N19" s="33" t="str">
        <f>IF(AND(J19="(１) 北信地区在住の者。（一般）",J20=""),"x","")</f>
        <v/>
      </c>
      <c r="O19" s="259"/>
      <c r="P19" s="254" t="s">
        <v>120</v>
      </c>
      <c r="Q19" s="119" t="s">
        <v>121</v>
      </c>
      <c r="R19" s="120" t="s">
        <v>121</v>
      </c>
      <c r="S19" s="121" t="s">
        <v>116</v>
      </c>
      <c r="T19" s="56"/>
      <c r="U19" s="40" t="s">
        <v>42</v>
      </c>
      <c r="V19" s="51"/>
      <c r="W19" s="51"/>
      <c r="X19" s="51"/>
      <c r="Y19" s="51"/>
      <c r="AA19" s="51"/>
      <c r="AB19" s="51"/>
      <c r="AC19" s="51"/>
      <c r="AD19" s="51"/>
    </row>
    <row r="20" spans="2:30" ht="27" customHeight="1" x14ac:dyDescent="0.15">
      <c r="B20" s="200"/>
      <c r="C20" s="201"/>
      <c r="D20" s="201"/>
      <c r="E20" s="29"/>
      <c r="F20" s="194"/>
      <c r="G20" s="92"/>
      <c r="H20" s="146"/>
      <c r="I20" s="146"/>
      <c r="J20" s="96"/>
      <c r="K20" s="161"/>
      <c r="L20" s="97"/>
      <c r="M20" s="149"/>
      <c r="O20" s="259"/>
      <c r="P20" s="254"/>
      <c r="Q20" s="122" t="s">
        <v>123</v>
      </c>
      <c r="R20" s="123" t="s">
        <v>122</v>
      </c>
      <c r="S20" s="124"/>
      <c r="T20" s="56"/>
      <c r="U20" s="40"/>
      <c r="V20" s="51"/>
      <c r="W20" s="51"/>
      <c r="X20" s="51"/>
      <c r="Y20" s="51"/>
      <c r="AA20" s="51"/>
      <c r="AB20" s="51"/>
      <c r="AC20" s="51"/>
      <c r="AD20" s="51"/>
    </row>
    <row r="21" spans="2:30" ht="27" customHeight="1" thickBot="1" x14ac:dyDescent="0.2">
      <c r="B21" s="200">
        <v>4</v>
      </c>
      <c r="C21" s="201"/>
      <c r="D21" s="201"/>
      <c r="E21" s="27"/>
      <c r="F21" s="192"/>
      <c r="G21" s="28"/>
      <c r="H21" s="145"/>
      <c r="I21" s="145"/>
      <c r="J21" s="94"/>
      <c r="K21" s="160"/>
      <c r="L21" s="95"/>
      <c r="M21" s="148"/>
      <c r="N21" s="33" t="str">
        <f>IF(AND(J21="(１) 北信地区在住の者。（一般）",J22=""),"x","")</f>
        <v/>
      </c>
      <c r="O21" s="260"/>
      <c r="P21" s="255"/>
      <c r="Q21" s="134" t="s">
        <v>146</v>
      </c>
      <c r="R21" s="135" t="s">
        <v>146</v>
      </c>
      <c r="S21" s="136" t="s">
        <v>147</v>
      </c>
      <c r="T21" s="56"/>
      <c r="U21" s="51"/>
      <c r="V21" s="51"/>
      <c r="W21" s="51"/>
      <c r="X21" s="51"/>
      <c r="Y21" s="51"/>
      <c r="AA21" s="51"/>
      <c r="AB21" s="51"/>
      <c r="AC21" s="51"/>
      <c r="AD21" s="51"/>
    </row>
    <row r="22" spans="2:30" ht="27" customHeight="1" x14ac:dyDescent="0.15">
      <c r="B22" s="200"/>
      <c r="C22" s="201"/>
      <c r="D22" s="201"/>
      <c r="E22" s="29"/>
      <c r="F22" s="194"/>
      <c r="G22" s="92"/>
      <c r="H22" s="146"/>
      <c r="I22" s="146"/>
      <c r="J22" s="96"/>
      <c r="K22" s="161"/>
      <c r="L22" s="97"/>
      <c r="M22" s="149"/>
      <c r="O22" s="62"/>
      <c r="P22" s="86"/>
      <c r="Q22" s="86"/>
      <c r="R22" s="87"/>
      <c r="S22" s="60"/>
      <c r="T22" s="56"/>
      <c r="U22" s="61"/>
      <c r="V22" s="51"/>
      <c r="W22" s="51"/>
      <c r="X22" s="51"/>
      <c r="Y22" s="51"/>
      <c r="AA22" s="51"/>
      <c r="AB22" s="51"/>
      <c r="AC22" s="51"/>
      <c r="AD22" s="51"/>
    </row>
    <row r="23" spans="2:30" ht="27" customHeight="1" x14ac:dyDescent="0.15">
      <c r="B23" s="200">
        <v>5</v>
      </c>
      <c r="C23" s="201"/>
      <c r="D23" s="201"/>
      <c r="E23" s="27"/>
      <c r="F23" s="192"/>
      <c r="G23" s="28"/>
      <c r="H23" s="145"/>
      <c r="I23" s="145"/>
      <c r="J23" s="94"/>
      <c r="K23" s="160"/>
      <c r="L23" s="95"/>
      <c r="M23" s="148"/>
      <c r="N23" s="33" t="str">
        <f>IF(AND(J23="(１) 北信地区在住の者。（一般）",J24=""),"x","")</f>
        <v/>
      </c>
      <c r="O23" s="62"/>
      <c r="P23" s="88"/>
      <c r="Q23" s="86"/>
      <c r="R23" s="87"/>
      <c r="S23" s="60"/>
      <c r="T23" s="56"/>
      <c r="U23" s="51"/>
      <c r="V23" s="51"/>
      <c r="W23" s="51"/>
      <c r="X23" s="51"/>
      <c r="Y23" s="51"/>
      <c r="AA23" s="51"/>
      <c r="AB23" s="51"/>
      <c r="AC23" s="51"/>
      <c r="AD23" s="51"/>
    </row>
    <row r="24" spans="2:30" ht="27" customHeight="1" x14ac:dyDescent="0.15">
      <c r="B24" s="200"/>
      <c r="C24" s="201"/>
      <c r="D24" s="201"/>
      <c r="E24" s="29"/>
      <c r="F24" s="194"/>
      <c r="G24" s="92"/>
      <c r="H24" s="146"/>
      <c r="I24" s="146"/>
      <c r="J24" s="96"/>
      <c r="K24" s="161"/>
      <c r="L24" s="97"/>
      <c r="M24" s="149"/>
      <c r="O24" s="62"/>
      <c r="P24" s="86"/>
      <c r="Q24" s="89"/>
      <c r="R24" s="87"/>
      <c r="S24" s="60"/>
      <c r="T24"/>
      <c r="U24" s="51"/>
      <c r="V24" s="51"/>
      <c r="W24" s="51"/>
      <c r="X24" s="51"/>
      <c r="Y24" s="51"/>
      <c r="Z24" s="51"/>
      <c r="AA24" s="51"/>
      <c r="AB24" s="51"/>
      <c r="AC24" s="51"/>
      <c r="AD24" s="51"/>
    </row>
    <row r="25" spans="2:30" ht="27" customHeight="1" x14ac:dyDescent="0.15">
      <c r="B25" s="200">
        <v>6</v>
      </c>
      <c r="C25" s="201"/>
      <c r="D25" s="201"/>
      <c r="E25" s="27"/>
      <c r="F25" s="192"/>
      <c r="G25" s="28"/>
      <c r="H25" s="145"/>
      <c r="I25" s="145"/>
      <c r="J25" s="94"/>
      <c r="K25" s="160"/>
      <c r="L25" s="95"/>
      <c r="M25" s="148"/>
      <c r="N25" s="33" t="str">
        <f>IF(AND(J25="(１) 北信地区在住の者。（一般）",J26=""),"x","")</f>
        <v/>
      </c>
      <c r="O25" s="62"/>
      <c r="P25" s="88"/>
      <c r="Q25" s="86"/>
      <c r="R25" s="87"/>
      <c r="S25" s="60"/>
      <c r="T25"/>
      <c r="U25" s="51"/>
      <c r="V25" s="51"/>
      <c r="W25" s="51"/>
      <c r="X25" s="51"/>
      <c r="Y25" s="51"/>
      <c r="Z25" s="51"/>
      <c r="AA25" s="51"/>
      <c r="AB25" s="51"/>
      <c r="AC25" s="51"/>
      <c r="AD25" s="51"/>
    </row>
    <row r="26" spans="2:30" ht="27" customHeight="1" x14ac:dyDescent="0.15">
      <c r="B26" s="200"/>
      <c r="C26" s="201"/>
      <c r="D26" s="201"/>
      <c r="E26" s="29"/>
      <c r="F26" s="194"/>
      <c r="G26" s="92"/>
      <c r="H26" s="146"/>
      <c r="I26" s="146"/>
      <c r="J26" s="96"/>
      <c r="K26" s="161"/>
      <c r="L26" s="97"/>
      <c r="M26" s="149"/>
      <c r="O26" s="62"/>
      <c r="P26" s="86"/>
      <c r="Q26" s="88"/>
      <c r="R26" s="87"/>
      <c r="S26" s="60"/>
      <c r="T26"/>
      <c r="U26" s="51"/>
      <c r="V26" s="51"/>
      <c r="W26" s="51"/>
      <c r="X26" s="51"/>
      <c r="Y26" s="51"/>
      <c r="Z26" s="51"/>
      <c r="AA26" s="51"/>
      <c r="AB26" s="51"/>
      <c r="AC26" s="51"/>
      <c r="AD26" s="51"/>
    </row>
    <row r="27" spans="2:30" ht="27" customHeight="1" x14ac:dyDescent="0.15">
      <c r="B27" s="200">
        <v>7</v>
      </c>
      <c r="C27" s="201"/>
      <c r="D27" s="201"/>
      <c r="E27" s="27"/>
      <c r="F27" s="192"/>
      <c r="G27" s="28"/>
      <c r="H27" s="145"/>
      <c r="I27" s="145"/>
      <c r="J27" s="94"/>
      <c r="K27" s="160"/>
      <c r="L27" s="95"/>
      <c r="M27" s="148"/>
      <c r="N27" s="33" t="str">
        <f>IF(AND(J27="(１) 北信地区在住の者。（一般）",J28=""),"x","")</f>
        <v/>
      </c>
      <c r="O27" s="62"/>
      <c r="P27" s="86"/>
      <c r="Q27" s="86"/>
      <c r="R27" s="87"/>
      <c r="S27" s="60"/>
      <c r="T27"/>
      <c r="U27" s="40"/>
      <c r="V27" s="51"/>
      <c r="W27" s="51"/>
      <c r="X27" s="51"/>
      <c r="Y27" s="51"/>
      <c r="Z27" s="51"/>
      <c r="AA27" s="51"/>
      <c r="AB27" s="51"/>
      <c r="AC27" s="51"/>
      <c r="AD27" s="51"/>
    </row>
    <row r="28" spans="2:30" ht="27" customHeight="1" x14ac:dyDescent="0.15">
      <c r="B28" s="200"/>
      <c r="C28" s="201"/>
      <c r="D28" s="201"/>
      <c r="E28" s="29"/>
      <c r="F28" s="194"/>
      <c r="G28" s="92"/>
      <c r="H28" s="146"/>
      <c r="I28" s="146"/>
      <c r="J28" s="96"/>
      <c r="K28" s="161"/>
      <c r="L28" s="97"/>
      <c r="M28" s="149"/>
      <c r="O28" s="62"/>
      <c r="P28" s="86"/>
      <c r="Q28" s="86"/>
      <c r="R28" s="87"/>
      <c r="S28" s="60"/>
      <c r="T28"/>
      <c r="U28" s="40"/>
      <c r="V28" s="51"/>
      <c r="W28" s="51"/>
      <c r="X28" s="51"/>
      <c r="Y28" s="51"/>
      <c r="Z28" s="51"/>
      <c r="AA28" s="51"/>
      <c r="AB28" s="51"/>
      <c r="AC28" s="51"/>
      <c r="AD28" s="51"/>
    </row>
    <row r="29" spans="2:30" ht="27" customHeight="1" x14ac:dyDescent="0.15">
      <c r="B29" s="200">
        <v>8</v>
      </c>
      <c r="C29" s="201"/>
      <c r="D29" s="201"/>
      <c r="E29" s="27"/>
      <c r="F29" s="192"/>
      <c r="G29" s="28"/>
      <c r="H29" s="145"/>
      <c r="I29" s="145"/>
      <c r="J29" s="94"/>
      <c r="K29" s="160"/>
      <c r="L29" s="95"/>
      <c r="M29" s="148"/>
      <c r="N29" s="33" t="str">
        <f>IF(AND(J29="(１) 北信地区在住の者。（一般）",J30=""),"x","")</f>
        <v/>
      </c>
      <c r="O29" s="62"/>
      <c r="P29" s="86"/>
      <c r="Q29" s="86"/>
      <c r="R29" s="87"/>
      <c r="T29"/>
      <c r="U29" s="40"/>
      <c r="V29" s="51"/>
      <c r="W29" s="51"/>
      <c r="X29" s="51"/>
      <c r="Y29" s="51"/>
      <c r="Z29" s="51"/>
      <c r="AA29" s="51"/>
      <c r="AB29" s="51"/>
      <c r="AC29" s="51"/>
      <c r="AD29" s="51"/>
    </row>
    <row r="30" spans="2:30" ht="27" customHeight="1" x14ac:dyDescent="0.15">
      <c r="B30" s="200"/>
      <c r="C30" s="201"/>
      <c r="D30" s="201"/>
      <c r="E30" s="29"/>
      <c r="F30" s="194"/>
      <c r="G30" s="92"/>
      <c r="H30" s="146"/>
      <c r="I30" s="146"/>
      <c r="J30" s="96"/>
      <c r="K30" s="161"/>
      <c r="L30" s="97"/>
      <c r="M30" s="149"/>
      <c r="O30" s="62"/>
      <c r="P30" s="86"/>
      <c r="Q30" s="86"/>
      <c r="R30" s="87"/>
      <c r="T30"/>
      <c r="U30" s="40"/>
      <c r="V30" s="51"/>
      <c r="W30" s="51"/>
      <c r="X30" s="51"/>
      <c r="Y30" s="51"/>
      <c r="Z30" s="51"/>
      <c r="AA30" s="51"/>
      <c r="AB30" s="51"/>
      <c r="AC30" s="51"/>
      <c r="AD30" s="51"/>
    </row>
    <row r="31" spans="2:30" ht="27" customHeight="1" x14ac:dyDescent="0.15">
      <c r="B31" s="200">
        <v>9</v>
      </c>
      <c r="C31" s="201"/>
      <c r="D31" s="201"/>
      <c r="E31" s="27"/>
      <c r="F31" s="192"/>
      <c r="G31" s="28"/>
      <c r="H31" s="145"/>
      <c r="I31" s="145"/>
      <c r="J31" s="94"/>
      <c r="K31" s="160"/>
      <c r="L31" s="95"/>
      <c r="M31" s="148"/>
      <c r="N31" s="33" t="str">
        <f>IF(AND(J31="(１) 北信地区在住の者。（一般）",J32=""),"x","")</f>
        <v/>
      </c>
      <c r="O31" s="62"/>
      <c r="P31" s="86"/>
      <c r="Q31" s="86"/>
      <c r="R31" s="87"/>
      <c r="T31"/>
      <c r="U31" s="51"/>
      <c r="V31" s="51"/>
      <c r="W31" s="51"/>
      <c r="X31" s="51"/>
      <c r="Y31" s="51"/>
      <c r="Z31" s="51"/>
      <c r="AA31" s="51"/>
      <c r="AB31" s="51"/>
      <c r="AC31" s="51"/>
      <c r="AD31" s="51"/>
    </row>
    <row r="32" spans="2:30" ht="27" customHeight="1" x14ac:dyDescent="0.15">
      <c r="B32" s="200"/>
      <c r="C32" s="201"/>
      <c r="D32" s="201"/>
      <c r="E32" s="29"/>
      <c r="F32" s="194"/>
      <c r="G32" s="92"/>
      <c r="H32" s="146"/>
      <c r="I32" s="146"/>
      <c r="J32" s="96"/>
      <c r="K32" s="161"/>
      <c r="L32" s="97"/>
      <c r="M32" s="149"/>
      <c r="O32" s="62"/>
      <c r="P32" s="86"/>
      <c r="Q32" s="86"/>
      <c r="R32" s="87"/>
      <c r="T32"/>
      <c r="U32" s="40"/>
      <c r="V32" s="51"/>
      <c r="W32" s="51"/>
      <c r="X32" s="51"/>
      <c r="Y32" s="51"/>
      <c r="Z32" s="51"/>
      <c r="AA32" s="51"/>
      <c r="AB32" s="51"/>
      <c r="AC32" s="51"/>
      <c r="AD32" s="51"/>
    </row>
    <row r="33" spans="1:30" ht="27" customHeight="1" x14ac:dyDescent="0.15">
      <c r="B33" s="200">
        <v>10</v>
      </c>
      <c r="C33" s="201"/>
      <c r="D33" s="201"/>
      <c r="E33" s="27"/>
      <c r="F33" s="192"/>
      <c r="G33" s="28"/>
      <c r="H33" s="145"/>
      <c r="I33" s="145"/>
      <c r="J33" s="94"/>
      <c r="K33" s="160"/>
      <c r="L33" s="95"/>
      <c r="M33" s="148"/>
      <c r="N33" s="33" t="str">
        <f>IF(AND(J33="(１) 北信地区在住の者。（一般）",J34=""),"x","")</f>
        <v/>
      </c>
      <c r="O33" s="62"/>
      <c r="P33" s="88"/>
      <c r="Q33" s="89"/>
      <c r="R33" s="90"/>
      <c r="T33"/>
      <c r="U33" s="51"/>
      <c r="V33" s="51"/>
      <c r="W33" s="51"/>
      <c r="X33" s="51"/>
      <c r="Y33" s="51"/>
      <c r="Z33" s="51"/>
      <c r="AA33" s="51"/>
      <c r="AB33" s="51"/>
      <c r="AC33" s="51"/>
      <c r="AD33" s="51"/>
    </row>
    <row r="34" spans="1:30" ht="27" customHeight="1" thickBot="1" x14ac:dyDescent="0.2">
      <c r="B34" s="216"/>
      <c r="C34" s="246"/>
      <c r="D34" s="246"/>
      <c r="E34" s="30"/>
      <c r="F34" s="193"/>
      <c r="G34" s="93"/>
      <c r="H34" s="147"/>
      <c r="I34" s="147"/>
      <c r="J34" s="100"/>
      <c r="K34" s="166"/>
      <c r="L34" s="101"/>
      <c r="M34" s="150"/>
      <c r="O34" s="62"/>
      <c r="P34" s="86"/>
      <c r="Q34" s="86"/>
      <c r="R34" s="87"/>
      <c r="T34"/>
      <c r="U34" s="33"/>
      <c r="V34" s="51"/>
    </row>
    <row r="35" spans="1:30" ht="27" customHeight="1" x14ac:dyDescent="0.15">
      <c r="A35" s="33">
        <f>COUNTA(E35,E37,E39,E41,E43,E45,E47,E49,E51,E53)</f>
        <v>0</v>
      </c>
      <c r="B35" s="240">
        <v>11</v>
      </c>
      <c r="C35" s="245"/>
      <c r="D35" s="245"/>
      <c r="E35" s="162"/>
      <c r="F35" s="195"/>
      <c r="G35" s="163"/>
      <c r="H35" s="164"/>
      <c r="I35" s="164"/>
      <c r="J35" s="98"/>
      <c r="K35" s="165"/>
      <c r="L35" s="99"/>
      <c r="M35" s="151"/>
      <c r="N35" s="33" t="str">
        <f>IF(AND(J35="(１) 北信地区在住の者。（一般）",J36=""),"x","")</f>
        <v/>
      </c>
      <c r="O35" s="62"/>
      <c r="P35" s="88"/>
      <c r="Q35" s="89"/>
      <c r="R35" s="90"/>
      <c r="T35"/>
      <c r="U35" s="33"/>
      <c r="V35" s="51"/>
    </row>
    <row r="36" spans="1:30" ht="27" customHeight="1" x14ac:dyDescent="0.15">
      <c r="A36" s="59">
        <f>COUNTA(G35:H35,G37:H37,G39:H39,G41:H41,G43:H43,G45:H45,G47:H47,G49:H49,G51:H51,G53:H53)</f>
        <v>0</v>
      </c>
      <c r="B36" s="200"/>
      <c r="C36" s="201"/>
      <c r="D36" s="201"/>
      <c r="E36" s="29"/>
      <c r="F36" s="194"/>
      <c r="G36" s="92"/>
      <c r="H36" s="146"/>
      <c r="I36" s="146"/>
      <c r="J36" s="96"/>
      <c r="K36" s="161"/>
      <c r="L36" s="97"/>
      <c r="M36" s="149"/>
      <c r="N36" s="33">
        <f>COUNTBLANK(I35:I54)</f>
        <v>20</v>
      </c>
      <c r="O36" s="62"/>
      <c r="P36" s="86"/>
      <c r="Q36" s="86"/>
      <c r="R36" s="87"/>
      <c r="T36"/>
      <c r="U36" s="33"/>
      <c r="V36" s="51"/>
    </row>
    <row r="37" spans="1:30" ht="27" customHeight="1" x14ac:dyDescent="0.15">
      <c r="B37" s="200">
        <v>12</v>
      </c>
      <c r="C37" s="201"/>
      <c r="D37" s="201"/>
      <c r="E37" s="27"/>
      <c r="F37" s="192"/>
      <c r="G37" s="28"/>
      <c r="H37" s="145"/>
      <c r="I37" s="145"/>
      <c r="J37" s="94"/>
      <c r="K37" s="160"/>
      <c r="L37" s="95"/>
      <c r="M37" s="148"/>
      <c r="N37" s="33" t="str">
        <f>IF(AND(J37="(１) 北信地区在住の者。（一般）",J38=""),"x","")</f>
        <v/>
      </c>
      <c r="O37" s="62"/>
      <c r="P37" s="89"/>
      <c r="Q37" s="88"/>
      <c r="R37" s="90"/>
      <c r="T37"/>
      <c r="U37" s="33"/>
    </row>
    <row r="38" spans="1:30" ht="27" customHeight="1" x14ac:dyDescent="0.15">
      <c r="B38" s="200"/>
      <c r="C38" s="201"/>
      <c r="D38" s="201"/>
      <c r="E38" s="29"/>
      <c r="F38" s="194"/>
      <c r="G38" s="92"/>
      <c r="H38" s="146"/>
      <c r="I38" s="146"/>
      <c r="J38" s="96"/>
      <c r="K38" s="161"/>
      <c r="L38" s="97"/>
      <c r="M38" s="149"/>
      <c r="O38" s="62"/>
      <c r="P38" s="86"/>
      <c r="Q38" s="86"/>
      <c r="R38" s="87"/>
      <c r="T38"/>
      <c r="U38" s="33"/>
    </row>
    <row r="39" spans="1:30" ht="27" customHeight="1" x14ac:dyDescent="0.15">
      <c r="B39" s="200">
        <v>13</v>
      </c>
      <c r="C39" s="201"/>
      <c r="D39" s="201"/>
      <c r="E39" s="27"/>
      <c r="F39" s="192"/>
      <c r="G39" s="28"/>
      <c r="H39" s="145"/>
      <c r="I39" s="145"/>
      <c r="J39" s="94"/>
      <c r="K39" s="160"/>
      <c r="L39" s="95"/>
      <c r="M39" s="148"/>
      <c r="N39" s="33" t="str">
        <f>IF(AND(J39="(１) 北信地区在住の者。（一般）",J40=""),"x","")</f>
        <v/>
      </c>
      <c r="O39" s="26"/>
      <c r="P39"/>
      <c r="R39"/>
      <c r="S39"/>
      <c r="T39"/>
      <c r="U39" s="33"/>
    </row>
    <row r="40" spans="1:30" ht="27" customHeight="1" x14ac:dyDescent="0.15">
      <c r="B40" s="200"/>
      <c r="C40" s="201"/>
      <c r="D40" s="201"/>
      <c r="E40" s="29"/>
      <c r="F40" s="194"/>
      <c r="G40" s="92"/>
      <c r="H40" s="146"/>
      <c r="I40" s="146"/>
      <c r="J40" s="96"/>
      <c r="K40" s="161"/>
      <c r="L40" s="97"/>
      <c r="M40" s="149"/>
      <c r="O40" s="62"/>
      <c r="P40" s="63"/>
      <c r="Q40" s="63"/>
      <c r="R40" s="64"/>
      <c r="S40" s="63"/>
      <c r="T40" s="63"/>
      <c r="U40" s="65"/>
    </row>
    <row r="41" spans="1:30" ht="27" customHeight="1" x14ac:dyDescent="0.15">
      <c r="B41" s="200">
        <v>14</v>
      </c>
      <c r="C41" s="201"/>
      <c r="D41" s="201"/>
      <c r="E41" s="27"/>
      <c r="F41" s="192"/>
      <c r="G41" s="28"/>
      <c r="H41" s="145"/>
      <c r="I41" s="145"/>
      <c r="J41" s="94"/>
      <c r="K41" s="160"/>
      <c r="L41" s="95"/>
      <c r="M41" s="148"/>
      <c r="N41" s="33" t="str">
        <f>IF(AND(J41="(１) 北信地区在住の者。（一般）",J42=""),"x","")</f>
        <v/>
      </c>
      <c r="O41" s="62"/>
      <c r="P41" s="64"/>
      <c r="Q41" s="63"/>
      <c r="R41" s="64"/>
      <c r="S41" s="63"/>
      <c r="T41" s="64"/>
      <c r="U41" s="65"/>
    </row>
    <row r="42" spans="1:30" ht="27" customHeight="1" x14ac:dyDescent="0.15">
      <c r="B42" s="200"/>
      <c r="C42" s="201"/>
      <c r="D42" s="201"/>
      <c r="E42" s="29"/>
      <c r="F42" s="194"/>
      <c r="G42" s="92"/>
      <c r="H42" s="146"/>
      <c r="I42" s="146"/>
      <c r="J42" s="96"/>
      <c r="K42" s="161"/>
      <c r="L42" s="97"/>
      <c r="M42" s="149"/>
      <c r="O42" s="62"/>
      <c r="P42" s="63"/>
      <c r="Q42" s="63"/>
      <c r="R42" s="63"/>
      <c r="S42" s="64"/>
      <c r="T42" s="64"/>
      <c r="U42" s="65"/>
    </row>
    <row r="43" spans="1:30" ht="27" customHeight="1" x14ac:dyDescent="0.15">
      <c r="B43" s="200">
        <v>15</v>
      </c>
      <c r="C43" s="201"/>
      <c r="D43" s="201"/>
      <c r="E43" s="27"/>
      <c r="F43" s="192"/>
      <c r="G43" s="28"/>
      <c r="H43" s="145"/>
      <c r="I43" s="145"/>
      <c r="J43" s="94"/>
      <c r="K43" s="160"/>
      <c r="L43" s="95"/>
      <c r="M43" s="148"/>
      <c r="N43" s="33" t="str">
        <f>IF(AND(J43="(１) 北信地区在住の者。（一般）",J44=""),"x","")</f>
        <v/>
      </c>
      <c r="O43" s="62"/>
      <c r="P43" s="63"/>
      <c r="Q43" s="63"/>
      <c r="R43" s="64"/>
      <c r="S43" s="63"/>
      <c r="T43" s="63"/>
      <c r="U43" s="65"/>
    </row>
    <row r="44" spans="1:30" ht="27" customHeight="1" x14ac:dyDescent="0.15">
      <c r="B44" s="200"/>
      <c r="C44" s="201"/>
      <c r="D44" s="201"/>
      <c r="E44" s="29"/>
      <c r="F44" s="194"/>
      <c r="G44" s="92"/>
      <c r="H44" s="146"/>
      <c r="I44" s="146"/>
      <c r="J44" s="96"/>
      <c r="K44" s="161"/>
      <c r="L44" s="97"/>
      <c r="M44" s="149"/>
      <c r="O44" s="62"/>
      <c r="P44" s="64"/>
      <c r="Q44" s="63"/>
      <c r="R44" s="64"/>
      <c r="S44" s="63"/>
      <c r="T44" s="63"/>
      <c r="U44" s="65"/>
    </row>
    <row r="45" spans="1:30" ht="27" customHeight="1" x14ac:dyDescent="0.15">
      <c r="B45" s="200">
        <v>16</v>
      </c>
      <c r="C45" s="201"/>
      <c r="D45" s="201"/>
      <c r="E45" s="27"/>
      <c r="F45" s="192"/>
      <c r="G45" s="28"/>
      <c r="H45" s="145"/>
      <c r="I45" s="145"/>
      <c r="J45" s="94"/>
      <c r="K45" s="160"/>
      <c r="L45" s="95"/>
      <c r="M45" s="148"/>
      <c r="N45" s="33" t="str">
        <f>IF(AND(J45="(１) 北信地区在住の者。（一般）",J46=""),"x","")</f>
        <v/>
      </c>
      <c r="O45" s="62"/>
      <c r="P45" s="64"/>
      <c r="Q45" s="63"/>
      <c r="R45" s="63"/>
      <c r="S45" s="63"/>
      <c r="T45" s="64"/>
      <c r="U45" s="65"/>
    </row>
    <row r="46" spans="1:30" ht="27" customHeight="1" x14ac:dyDescent="0.15">
      <c r="B46" s="200"/>
      <c r="C46" s="201"/>
      <c r="D46" s="201"/>
      <c r="E46" s="29"/>
      <c r="F46" s="194"/>
      <c r="G46" s="92"/>
      <c r="H46" s="146"/>
      <c r="I46" s="146"/>
      <c r="J46" s="96"/>
      <c r="K46" s="161"/>
      <c r="L46" s="97"/>
      <c r="M46" s="149"/>
      <c r="O46" s="66"/>
      <c r="P46" s="64"/>
      <c r="Q46" s="63"/>
      <c r="R46" s="63"/>
      <c r="S46" s="63"/>
      <c r="T46" s="63"/>
      <c r="U46" s="65"/>
    </row>
    <row r="47" spans="1:30" ht="27" customHeight="1" x14ac:dyDescent="0.15">
      <c r="B47" s="200">
        <v>17</v>
      </c>
      <c r="C47" s="201"/>
      <c r="D47" s="201"/>
      <c r="E47" s="27"/>
      <c r="F47" s="192"/>
      <c r="G47" s="28"/>
      <c r="H47" s="145"/>
      <c r="I47" s="145"/>
      <c r="J47" s="94"/>
      <c r="K47" s="160"/>
      <c r="L47" s="95"/>
      <c r="M47" s="148"/>
      <c r="N47" s="33" t="str">
        <f>IF(AND(J47="(１) 北信地区在住の者。（一般）",J48=""),"x","")</f>
        <v/>
      </c>
      <c r="O47" s="62"/>
      <c r="P47" s="64"/>
      <c r="Q47" s="63"/>
      <c r="R47" s="63"/>
      <c r="S47" s="63"/>
      <c r="T47" s="64"/>
      <c r="U47" s="65"/>
    </row>
    <row r="48" spans="1:30" ht="27" customHeight="1" x14ac:dyDescent="0.15">
      <c r="B48" s="200"/>
      <c r="C48" s="201"/>
      <c r="D48" s="201"/>
      <c r="E48" s="29"/>
      <c r="F48" s="194"/>
      <c r="G48" s="92"/>
      <c r="H48" s="146"/>
      <c r="I48" s="146"/>
      <c r="J48" s="96"/>
      <c r="K48" s="161"/>
      <c r="L48" s="97"/>
      <c r="M48" s="149"/>
      <c r="O48" s="62"/>
      <c r="P48" s="63"/>
      <c r="Q48" s="63"/>
      <c r="R48" s="63"/>
      <c r="S48" s="63"/>
      <c r="T48" s="63"/>
      <c r="U48" s="65"/>
    </row>
    <row r="49" spans="1:21" ht="27" customHeight="1" x14ac:dyDescent="0.15">
      <c r="B49" s="200">
        <v>18</v>
      </c>
      <c r="C49" s="201"/>
      <c r="D49" s="201"/>
      <c r="E49" s="27"/>
      <c r="F49" s="192"/>
      <c r="G49" s="28"/>
      <c r="H49" s="145"/>
      <c r="I49" s="145"/>
      <c r="J49" s="94"/>
      <c r="K49" s="160"/>
      <c r="L49" s="95"/>
      <c r="M49" s="148"/>
      <c r="N49" s="33" t="str">
        <f>IF(AND(J49="(１) 北信地区在住の者。（一般）",J50=""),"x","")</f>
        <v/>
      </c>
      <c r="O49" s="62"/>
      <c r="P49" s="64"/>
      <c r="Q49" s="63"/>
      <c r="R49" s="63"/>
      <c r="S49" s="63"/>
      <c r="T49" s="64"/>
      <c r="U49" s="65"/>
    </row>
    <row r="50" spans="1:21" ht="27" customHeight="1" x14ac:dyDescent="0.15">
      <c r="B50" s="200"/>
      <c r="C50" s="201"/>
      <c r="D50" s="201"/>
      <c r="E50" s="29"/>
      <c r="F50" s="194"/>
      <c r="G50" s="92"/>
      <c r="H50" s="146"/>
      <c r="I50" s="146"/>
      <c r="J50" s="96"/>
      <c r="K50" s="161"/>
      <c r="L50" s="97"/>
      <c r="M50" s="149"/>
      <c r="O50" s="62"/>
      <c r="P50" s="64"/>
      <c r="Q50" s="63"/>
      <c r="R50" s="63"/>
      <c r="S50" s="63"/>
      <c r="T50" s="64"/>
      <c r="U50" s="65"/>
    </row>
    <row r="51" spans="1:21" ht="27" customHeight="1" x14ac:dyDescent="0.15">
      <c r="B51" s="200">
        <v>19</v>
      </c>
      <c r="C51" s="201"/>
      <c r="D51" s="201"/>
      <c r="E51" s="27"/>
      <c r="F51" s="192"/>
      <c r="G51" s="28"/>
      <c r="H51" s="145"/>
      <c r="I51" s="145"/>
      <c r="J51" s="94"/>
      <c r="K51" s="160"/>
      <c r="L51" s="95"/>
      <c r="M51" s="148"/>
      <c r="N51" s="33" t="str">
        <f>IF(AND(J51="(１) 北信地区在住の者。（一般）",J52=""),"x","")</f>
        <v/>
      </c>
      <c r="O51" s="62"/>
      <c r="P51" s="64"/>
      <c r="Q51" s="63"/>
      <c r="R51" s="63"/>
      <c r="S51" s="63"/>
      <c r="T51" s="64"/>
      <c r="U51" s="65"/>
    </row>
    <row r="52" spans="1:21" ht="27" customHeight="1" x14ac:dyDescent="0.15">
      <c r="B52" s="200"/>
      <c r="C52" s="201"/>
      <c r="D52" s="201"/>
      <c r="E52" s="29"/>
      <c r="F52" s="194"/>
      <c r="G52" s="92"/>
      <c r="H52" s="146"/>
      <c r="I52" s="146"/>
      <c r="J52" s="96"/>
      <c r="K52" s="161"/>
      <c r="L52" s="97"/>
      <c r="M52" s="149"/>
      <c r="O52" s="62"/>
      <c r="P52" s="64"/>
      <c r="Q52" s="63"/>
      <c r="R52" s="63"/>
      <c r="S52" s="63"/>
      <c r="T52" s="64"/>
      <c r="U52" s="65"/>
    </row>
    <row r="53" spans="1:21" ht="27" customHeight="1" x14ac:dyDescent="0.15">
      <c r="B53" s="200">
        <v>20</v>
      </c>
      <c r="C53" s="201"/>
      <c r="D53" s="201"/>
      <c r="E53" s="27"/>
      <c r="F53" s="192"/>
      <c r="G53" s="28"/>
      <c r="H53" s="145"/>
      <c r="I53" s="145"/>
      <c r="J53" s="94"/>
      <c r="K53" s="160"/>
      <c r="L53" s="95"/>
      <c r="M53" s="148"/>
      <c r="N53" s="33" t="str">
        <f>IF(AND(J53="(１) 北信地区在住の者。（一般）",J54=""),"x","")</f>
        <v/>
      </c>
      <c r="O53" s="62"/>
      <c r="P53" s="64"/>
      <c r="Q53" s="63"/>
      <c r="R53" s="63"/>
      <c r="S53" s="63"/>
      <c r="T53" s="64"/>
      <c r="U53" s="65"/>
    </row>
    <row r="54" spans="1:21" ht="27" customHeight="1" thickBot="1" x14ac:dyDescent="0.2">
      <c r="B54" s="216"/>
      <c r="C54" s="246"/>
      <c r="D54" s="246"/>
      <c r="E54" s="30"/>
      <c r="F54" s="193"/>
      <c r="G54" s="93"/>
      <c r="H54" s="147"/>
      <c r="I54" s="147"/>
      <c r="J54" s="100"/>
      <c r="K54" s="166"/>
      <c r="L54" s="101"/>
      <c r="M54" s="152"/>
      <c r="O54" s="62"/>
      <c r="P54" s="64"/>
      <c r="Q54" s="64"/>
      <c r="R54" s="63"/>
      <c r="S54" s="63"/>
      <c r="T54" s="64"/>
      <c r="U54" s="65"/>
    </row>
    <row r="55" spans="1:21" ht="27" customHeight="1" x14ac:dyDescent="0.15">
      <c r="A55" s="33">
        <f>COUNTA(E55,E57,E59,E61,E63,E65,E67,E69,E71,E73)</f>
        <v>0</v>
      </c>
      <c r="B55" s="240">
        <v>21</v>
      </c>
      <c r="C55" s="245"/>
      <c r="D55" s="245"/>
      <c r="E55" s="162"/>
      <c r="F55" s="195"/>
      <c r="G55" s="163"/>
      <c r="H55" s="164"/>
      <c r="I55" s="164"/>
      <c r="J55" s="98"/>
      <c r="K55" s="165"/>
      <c r="L55" s="99"/>
      <c r="M55" s="153"/>
      <c r="N55" s="33" t="str">
        <f>IF(AND(J55="(１) 北信地区在住の者。（一般）",J56=""),"x","")</f>
        <v/>
      </c>
      <c r="O55" s="62"/>
      <c r="P55" s="64"/>
      <c r="Q55" s="64"/>
      <c r="R55" s="63"/>
      <c r="S55" s="64"/>
      <c r="T55" s="64"/>
      <c r="U55" s="65"/>
    </row>
    <row r="56" spans="1:21" ht="27" customHeight="1" x14ac:dyDescent="0.15">
      <c r="A56" s="59">
        <f>COUNTA(G55:H55,G57:H57,G59:H59,G61:H61,G63:H63,G65:H65,G67:H67,G69:H69,G71:H71,G73:H73)</f>
        <v>0</v>
      </c>
      <c r="B56" s="200"/>
      <c r="C56" s="201"/>
      <c r="D56" s="201"/>
      <c r="E56" s="29"/>
      <c r="F56" s="194"/>
      <c r="G56" s="92"/>
      <c r="H56" s="146"/>
      <c r="I56" s="146"/>
      <c r="J56" s="96"/>
      <c r="K56" s="161"/>
      <c r="L56" s="97"/>
      <c r="M56" s="149"/>
      <c r="N56" s="33">
        <f>COUNTBLANK(I55:I74)</f>
        <v>20</v>
      </c>
      <c r="O56" s="62"/>
      <c r="P56" s="64"/>
      <c r="Q56" s="63"/>
      <c r="R56" s="63"/>
      <c r="S56" s="63"/>
      <c r="T56" s="64"/>
      <c r="U56" s="65"/>
    </row>
    <row r="57" spans="1:21" ht="27" customHeight="1" x14ac:dyDescent="0.15">
      <c r="B57" s="200">
        <v>22</v>
      </c>
      <c r="C57" s="201"/>
      <c r="D57" s="201"/>
      <c r="E57" s="27"/>
      <c r="F57" s="192"/>
      <c r="G57" s="28"/>
      <c r="H57" s="145"/>
      <c r="I57" s="145"/>
      <c r="J57" s="94"/>
      <c r="K57" s="160"/>
      <c r="L57" s="95"/>
      <c r="M57" s="148"/>
      <c r="N57" s="33" t="str">
        <f>IF(AND(J57="(１) 北信地区在住の者。（一般）",J58=""),"x","")</f>
        <v/>
      </c>
      <c r="O57" s="62"/>
      <c r="P57" s="64"/>
      <c r="Q57" s="63"/>
      <c r="R57" s="63"/>
      <c r="S57" s="63"/>
      <c r="T57" s="63"/>
      <c r="U57" s="67"/>
    </row>
    <row r="58" spans="1:21" ht="27" customHeight="1" x14ac:dyDescent="0.15">
      <c r="B58" s="200"/>
      <c r="C58" s="201"/>
      <c r="D58" s="201"/>
      <c r="E58" s="29"/>
      <c r="F58" s="194"/>
      <c r="G58" s="92"/>
      <c r="H58" s="146"/>
      <c r="I58" s="146"/>
      <c r="J58" s="96"/>
      <c r="K58" s="161"/>
      <c r="L58" s="97"/>
      <c r="M58" s="149"/>
      <c r="O58" s="62"/>
      <c r="P58" s="63"/>
      <c r="Q58" s="63"/>
      <c r="R58" s="63"/>
      <c r="S58" s="63"/>
      <c r="T58" s="64"/>
      <c r="U58" s="65"/>
    </row>
    <row r="59" spans="1:21" ht="27" customHeight="1" x14ac:dyDescent="0.15">
      <c r="B59" s="200">
        <v>23</v>
      </c>
      <c r="C59" s="201"/>
      <c r="D59" s="201"/>
      <c r="E59" s="27"/>
      <c r="F59" s="192"/>
      <c r="G59" s="28"/>
      <c r="H59" s="145"/>
      <c r="I59" s="145"/>
      <c r="J59" s="94"/>
      <c r="K59" s="160"/>
      <c r="L59" s="95"/>
      <c r="M59" s="148"/>
      <c r="N59" s="33" t="str">
        <f>IF(AND(J59="(１) 北信地区在住の者。（一般）",J60=""),"x","")</f>
        <v/>
      </c>
      <c r="O59" s="62"/>
      <c r="P59" s="64"/>
      <c r="Q59" s="63"/>
      <c r="R59" s="64"/>
      <c r="S59" s="63"/>
      <c r="T59" s="64"/>
      <c r="U59" s="65"/>
    </row>
    <row r="60" spans="1:21" ht="27" customHeight="1" x14ac:dyDescent="0.15">
      <c r="B60" s="200"/>
      <c r="C60" s="201"/>
      <c r="D60" s="201"/>
      <c r="E60" s="29"/>
      <c r="F60" s="194"/>
      <c r="G60" s="92"/>
      <c r="H60" s="146"/>
      <c r="I60" s="146"/>
      <c r="J60" s="96"/>
      <c r="K60" s="161"/>
      <c r="L60" s="97"/>
      <c r="M60" s="149"/>
      <c r="O60" s="62"/>
      <c r="P60" s="63"/>
      <c r="Q60" s="63"/>
      <c r="R60" s="64"/>
      <c r="S60" s="63"/>
      <c r="T60" s="63"/>
      <c r="U60" s="65"/>
    </row>
    <row r="61" spans="1:21" ht="27" customHeight="1" x14ac:dyDescent="0.15">
      <c r="B61" s="200">
        <v>24</v>
      </c>
      <c r="C61" s="201"/>
      <c r="D61" s="201"/>
      <c r="E61" s="27"/>
      <c r="F61" s="192"/>
      <c r="G61" s="28"/>
      <c r="H61" s="145"/>
      <c r="I61" s="145"/>
      <c r="J61" s="94"/>
      <c r="K61" s="160"/>
      <c r="L61" s="95"/>
      <c r="M61" s="148"/>
      <c r="N61" s="33" t="str">
        <f>IF(AND(J61="(１) 北信地区在住の者。（一般）",J62=""),"x","")</f>
        <v/>
      </c>
      <c r="O61" s="62"/>
      <c r="P61" s="64"/>
      <c r="Q61" s="63"/>
      <c r="R61" s="63"/>
      <c r="S61" s="63"/>
      <c r="T61" s="64"/>
      <c r="U61" s="65"/>
    </row>
    <row r="62" spans="1:21" ht="27" customHeight="1" x14ac:dyDescent="0.15">
      <c r="B62" s="200"/>
      <c r="C62" s="201"/>
      <c r="D62" s="201"/>
      <c r="E62" s="29"/>
      <c r="F62" s="194"/>
      <c r="G62" s="92"/>
      <c r="H62" s="146"/>
      <c r="I62" s="146"/>
      <c r="J62" s="96"/>
      <c r="K62" s="161"/>
      <c r="L62" s="97"/>
      <c r="M62" s="149"/>
      <c r="O62" s="62"/>
      <c r="P62" s="63"/>
      <c r="Q62" s="63"/>
      <c r="R62" s="63"/>
      <c r="S62" s="63"/>
      <c r="T62" s="64"/>
      <c r="U62" s="65"/>
    </row>
    <row r="63" spans="1:21" ht="27" customHeight="1" x14ac:dyDescent="0.15">
      <c r="B63" s="200">
        <v>25</v>
      </c>
      <c r="C63" s="201"/>
      <c r="D63" s="201"/>
      <c r="E63" s="27"/>
      <c r="F63" s="192"/>
      <c r="G63" s="28"/>
      <c r="H63" s="145"/>
      <c r="I63" s="145"/>
      <c r="J63" s="94"/>
      <c r="K63" s="160"/>
      <c r="L63" s="95"/>
      <c r="M63" s="148"/>
      <c r="N63" s="33" t="str">
        <f>IF(AND(J63="(１) 北信地区在住の者。（一般）",J64=""),"x","")</f>
        <v/>
      </c>
      <c r="O63" s="62"/>
      <c r="P63" s="63"/>
      <c r="Q63" s="63"/>
      <c r="R63" s="63"/>
      <c r="S63" s="64"/>
      <c r="T63" s="63"/>
      <c r="U63" s="65"/>
    </row>
    <row r="64" spans="1:21" ht="27" customHeight="1" x14ac:dyDescent="0.15">
      <c r="B64" s="200"/>
      <c r="C64" s="201"/>
      <c r="D64" s="201"/>
      <c r="E64" s="29"/>
      <c r="F64" s="194"/>
      <c r="G64" s="92"/>
      <c r="H64" s="146"/>
      <c r="I64" s="146"/>
      <c r="J64" s="96"/>
      <c r="K64" s="161"/>
      <c r="L64" s="97"/>
      <c r="M64" s="149"/>
      <c r="O64" s="62"/>
      <c r="P64" s="64"/>
      <c r="Q64" s="63"/>
      <c r="R64" s="63"/>
      <c r="S64" s="63"/>
      <c r="T64" s="63"/>
      <c r="U64" s="65"/>
    </row>
    <row r="65" spans="1:21" ht="27" customHeight="1" x14ac:dyDescent="0.15">
      <c r="B65" s="200">
        <v>26</v>
      </c>
      <c r="C65" s="201"/>
      <c r="D65" s="201"/>
      <c r="E65" s="27"/>
      <c r="F65" s="192"/>
      <c r="G65" s="28"/>
      <c r="H65" s="145"/>
      <c r="I65" s="145"/>
      <c r="J65" s="94"/>
      <c r="K65" s="160"/>
      <c r="L65" s="95"/>
      <c r="M65" s="148"/>
      <c r="N65" s="33" t="str">
        <f>IF(AND(J65="(１) 北信地区在住の者。（一般）",J66=""),"x","")</f>
        <v/>
      </c>
      <c r="O65" s="62"/>
      <c r="P65" s="64"/>
      <c r="Q65" s="63"/>
      <c r="R65" s="63"/>
      <c r="S65" s="63"/>
      <c r="T65" s="64"/>
      <c r="U65" s="65"/>
    </row>
    <row r="66" spans="1:21" ht="27" customHeight="1" x14ac:dyDescent="0.15">
      <c r="B66" s="200"/>
      <c r="C66" s="201"/>
      <c r="D66" s="201"/>
      <c r="E66" s="29"/>
      <c r="F66" s="194"/>
      <c r="G66" s="92"/>
      <c r="H66" s="146"/>
      <c r="I66" s="146"/>
      <c r="J66" s="96"/>
      <c r="K66" s="161"/>
      <c r="L66" s="97"/>
      <c r="M66" s="149"/>
      <c r="O66" s="66"/>
      <c r="P66" s="64"/>
      <c r="Q66" s="63"/>
      <c r="R66" s="63"/>
      <c r="S66" s="63"/>
      <c r="T66" s="63"/>
      <c r="U66" s="65"/>
    </row>
    <row r="67" spans="1:21" ht="27" customHeight="1" x14ac:dyDescent="0.15">
      <c r="B67" s="200">
        <v>27</v>
      </c>
      <c r="C67" s="201"/>
      <c r="D67" s="201"/>
      <c r="E67" s="27"/>
      <c r="F67" s="192"/>
      <c r="G67" s="28"/>
      <c r="H67" s="145"/>
      <c r="I67" s="145"/>
      <c r="J67" s="94"/>
      <c r="K67" s="160"/>
      <c r="L67" s="95"/>
      <c r="M67" s="148"/>
      <c r="N67" s="33" t="str">
        <f>IF(AND(J67="(１) 北信地区在住の者。（一般）",J68=""),"x","")</f>
        <v/>
      </c>
      <c r="O67" s="62"/>
      <c r="P67" s="64"/>
      <c r="Q67" s="63"/>
      <c r="R67" s="63"/>
      <c r="S67" s="63"/>
      <c r="T67" s="64"/>
      <c r="U67" s="65"/>
    </row>
    <row r="68" spans="1:21" ht="27" customHeight="1" x14ac:dyDescent="0.15">
      <c r="B68" s="200"/>
      <c r="C68" s="201"/>
      <c r="D68" s="201"/>
      <c r="E68" s="29"/>
      <c r="F68" s="194"/>
      <c r="G68" s="92"/>
      <c r="H68" s="146"/>
      <c r="I68" s="146"/>
      <c r="J68" s="96"/>
      <c r="K68" s="161"/>
      <c r="L68" s="97"/>
      <c r="M68" s="149"/>
      <c r="O68" s="62"/>
      <c r="P68" s="63"/>
      <c r="Q68" s="63"/>
      <c r="R68" s="63"/>
      <c r="S68" s="63"/>
      <c r="T68" s="63"/>
      <c r="U68" s="65"/>
    </row>
    <row r="69" spans="1:21" ht="27" customHeight="1" x14ac:dyDescent="0.15">
      <c r="B69" s="200">
        <v>28</v>
      </c>
      <c r="C69" s="201"/>
      <c r="D69" s="201"/>
      <c r="E69" s="27"/>
      <c r="F69" s="192"/>
      <c r="G69" s="28"/>
      <c r="H69" s="145"/>
      <c r="I69" s="145"/>
      <c r="J69" s="94"/>
      <c r="K69" s="160"/>
      <c r="L69" s="95"/>
      <c r="M69" s="148"/>
      <c r="N69" s="33" t="str">
        <f>IF(AND(J69="(１) 北信地区在住の者。（一般）",J70=""),"x","")</f>
        <v/>
      </c>
      <c r="O69" s="62"/>
      <c r="P69" s="64"/>
      <c r="Q69" s="63"/>
      <c r="R69" s="63"/>
      <c r="S69" s="63"/>
      <c r="T69" s="64"/>
      <c r="U69" s="65"/>
    </row>
    <row r="70" spans="1:21" ht="27" customHeight="1" x14ac:dyDescent="0.15">
      <c r="B70" s="200"/>
      <c r="C70" s="201"/>
      <c r="D70" s="201"/>
      <c r="E70" s="29"/>
      <c r="F70" s="194"/>
      <c r="G70" s="92"/>
      <c r="H70" s="146"/>
      <c r="I70" s="146"/>
      <c r="J70" s="96"/>
      <c r="K70" s="161"/>
      <c r="L70" s="97"/>
      <c r="M70" s="149"/>
      <c r="O70" s="62"/>
      <c r="P70" s="64"/>
      <c r="Q70" s="63"/>
      <c r="R70" s="63"/>
      <c r="S70" s="63"/>
      <c r="T70" s="64"/>
      <c r="U70" s="65"/>
    </row>
    <row r="71" spans="1:21" ht="27" customHeight="1" x14ac:dyDescent="0.15">
      <c r="B71" s="200">
        <v>29</v>
      </c>
      <c r="C71" s="201"/>
      <c r="D71" s="201"/>
      <c r="E71" s="27"/>
      <c r="F71" s="192"/>
      <c r="G71" s="28"/>
      <c r="H71" s="145"/>
      <c r="I71" s="145"/>
      <c r="J71" s="94"/>
      <c r="K71" s="160"/>
      <c r="L71" s="95"/>
      <c r="M71" s="148"/>
      <c r="N71" s="33" t="str">
        <f>IF(AND(J71="(１) 北信地区在住の者。（一般）",J72=""),"x","")</f>
        <v/>
      </c>
      <c r="O71" s="62"/>
      <c r="P71" s="64"/>
      <c r="Q71" s="63"/>
      <c r="R71" s="63"/>
      <c r="S71" s="63"/>
      <c r="T71" s="64"/>
      <c r="U71" s="65"/>
    </row>
    <row r="72" spans="1:21" ht="27" customHeight="1" x14ac:dyDescent="0.15">
      <c r="B72" s="200"/>
      <c r="C72" s="201"/>
      <c r="D72" s="201"/>
      <c r="E72" s="29"/>
      <c r="F72" s="194"/>
      <c r="G72" s="92"/>
      <c r="H72" s="146"/>
      <c r="I72" s="146"/>
      <c r="J72" s="96"/>
      <c r="K72" s="161"/>
      <c r="L72" s="97"/>
      <c r="M72" s="149"/>
      <c r="O72" s="62"/>
      <c r="P72" s="64"/>
      <c r="Q72" s="63"/>
      <c r="R72" s="63"/>
      <c r="S72" s="63"/>
      <c r="T72" s="64"/>
      <c r="U72" s="65"/>
    </row>
    <row r="73" spans="1:21" ht="27" customHeight="1" x14ac:dyDescent="0.15">
      <c r="B73" s="200">
        <v>30</v>
      </c>
      <c r="C73" s="201"/>
      <c r="D73" s="201"/>
      <c r="E73" s="27"/>
      <c r="F73" s="192"/>
      <c r="G73" s="28"/>
      <c r="H73" s="145"/>
      <c r="I73" s="145"/>
      <c r="J73" s="94"/>
      <c r="K73" s="160"/>
      <c r="L73" s="95"/>
      <c r="M73" s="148"/>
      <c r="N73" s="33" t="str">
        <f>IF(AND(J73="(１) 北信地区在住の者。（一般）",J74=""),"x","")</f>
        <v/>
      </c>
      <c r="O73" s="62"/>
      <c r="P73" s="64"/>
      <c r="Q73" s="63"/>
      <c r="R73" s="63"/>
      <c r="S73" s="63"/>
      <c r="T73" s="64"/>
      <c r="U73" s="65"/>
    </row>
    <row r="74" spans="1:21" ht="27" customHeight="1" thickBot="1" x14ac:dyDescent="0.2">
      <c r="B74" s="216"/>
      <c r="C74" s="246"/>
      <c r="D74" s="246"/>
      <c r="E74" s="30"/>
      <c r="F74" s="193"/>
      <c r="G74" s="93"/>
      <c r="H74" s="147"/>
      <c r="I74" s="147"/>
      <c r="J74" s="100"/>
      <c r="K74" s="166"/>
      <c r="L74" s="101"/>
      <c r="M74" s="150"/>
      <c r="O74" s="62"/>
      <c r="P74" s="64"/>
      <c r="Q74" s="64"/>
      <c r="R74" s="63"/>
      <c r="S74" s="63"/>
      <c r="T74" s="64"/>
      <c r="U74" s="65"/>
    </row>
    <row r="75" spans="1:21" ht="27" customHeight="1" x14ac:dyDescent="0.15">
      <c r="A75" s="33">
        <f>COUNTA(E75,E77,E79,E81,E83,E85,E87,E89,E91,E93)</f>
        <v>0</v>
      </c>
      <c r="B75" s="240">
        <v>31</v>
      </c>
      <c r="C75" s="245"/>
      <c r="D75" s="245"/>
      <c r="E75" s="162"/>
      <c r="F75" s="195"/>
      <c r="G75" s="163"/>
      <c r="H75" s="164"/>
      <c r="I75" s="164"/>
      <c r="J75" s="98"/>
      <c r="K75" s="165"/>
      <c r="L75" s="99"/>
      <c r="M75" s="151"/>
      <c r="N75" s="33" t="str">
        <f>IF(AND(J75="(１) 北信地区在住の者。（一般）",J76=""),"x","")</f>
        <v/>
      </c>
      <c r="O75" s="62"/>
      <c r="P75" s="64"/>
      <c r="Q75" s="64"/>
      <c r="R75" s="63"/>
      <c r="S75" s="64"/>
      <c r="T75" s="64"/>
      <c r="U75" s="65"/>
    </row>
    <row r="76" spans="1:21" ht="27" customHeight="1" x14ac:dyDescent="0.15">
      <c r="A76" s="59">
        <f>COUNTA(G75:H75,G77:H77,G79:H79,G81:H81,G83:H83,G85:H85,G87:H87,G89:H89,G91:H91,G93:H93)</f>
        <v>0</v>
      </c>
      <c r="B76" s="200"/>
      <c r="C76" s="201"/>
      <c r="D76" s="201"/>
      <c r="E76" s="29"/>
      <c r="F76" s="194"/>
      <c r="G76" s="92"/>
      <c r="H76" s="146"/>
      <c r="I76" s="146"/>
      <c r="J76" s="96"/>
      <c r="K76" s="161"/>
      <c r="L76" s="97"/>
      <c r="M76" s="149"/>
      <c r="N76" s="33">
        <f>COUNTBLANK(I75:I94)</f>
        <v>20</v>
      </c>
      <c r="O76" s="62"/>
      <c r="P76" s="64"/>
      <c r="Q76" s="63"/>
      <c r="R76" s="63"/>
      <c r="S76" s="63"/>
      <c r="T76" s="64"/>
      <c r="U76" s="65"/>
    </row>
    <row r="77" spans="1:21" ht="27" customHeight="1" x14ac:dyDescent="0.15">
      <c r="B77" s="200">
        <v>32</v>
      </c>
      <c r="C77" s="201"/>
      <c r="D77" s="201"/>
      <c r="E77" s="27"/>
      <c r="F77" s="192"/>
      <c r="G77" s="28"/>
      <c r="H77" s="145"/>
      <c r="I77" s="145"/>
      <c r="J77" s="94"/>
      <c r="K77" s="160"/>
      <c r="L77" s="95"/>
      <c r="M77" s="148"/>
      <c r="N77" s="33" t="str">
        <f>IF(AND(J77="(１) 北信地区在住の者。（一般）",J78=""),"x","")</f>
        <v/>
      </c>
      <c r="O77" s="62"/>
      <c r="P77" s="64"/>
      <c r="Q77" s="63"/>
      <c r="R77" s="63"/>
      <c r="S77" s="63"/>
      <c r="T77" s="63"/>
      <c r="U77" s="67"/>
    </row>
    <row r="78" spans="1:21" ht="27" customHeight="1" x14ac:dyDescent="0.15">
      <c r="B78" s="200"/>
      <c r="C78" s="201"/>
      <c r="D78" s="201"/>
      <c r="E78" s="29"/>
      <c r="F78" s="194"/>
      <c r="G78" s="92"/>
      <c r="H78" s="146"/>
      <c r="I78" s="146"/>
      <c r="J78" s="96"/>
      <c r="K78" s="161"/>
      <c r="L78" s="97"/>
      <c r="M78" s="149"/>
      <c r="O78" s="62"/>
      <c r="P78" s="63"/>
      <c r="Q78" s="63"/>
      <c r="R78" s="63"/>
      <c r="S78" s="63"/>
      <c r="T78" s="64"/>
      <c r="U78" s="65"/>
    </row>
    <row r="79" spans="1:21" ht="27" customHeight="1" x14ac:dyDescent="0.15">
      <c r="B79" s="200">
        <v>33</v>
      </c>
      <c r="C79" s="201"/>
      <c r="D79" s="201"/>
      <c r="E79" s="27"/>
      <c r="F79" s="192"/>
      <c r="G79" s="28"/>
      <c r="H79" s="145"/>
      <c r="I79" s="145"/>
      <c r="J79" s="94"/>
      <c r="K79" s="160"/>
      <c r="L79" s="95"/>
      <c r="M79" s="148"/>
      <c r="N79" s="33" t="str">
        <f>IF(AND(J79="(１) 北信地区在住の者。（一般）",J80=""),"x","")</f>
        <v/>
      </c>
      <c r="O79" s="62"/>
      <c r="P79" s="64"/>
      <c r="Q79" s="63"/>
      <c r="R79" s="64"/>
      <c r="S79" s="63"/>
      <c r="T79" s="64"/>
      <c r="U79" s="65"/>
    </row>
    <row r="80" spans="1:21" ht="27" customHeight="1" x14ac:dyDescent="0.15">
      <c r="B80" s="200"/>
      <c r="C80" s="201"/>
      <c r="D80" s="201"/>
      <c r="E80" s="29"/>
      <c r="F80" s="194"/>
      <c r="G80" s="92"/>
      <c r="H80" s="146"/>
      <c r="I80" s="146"/>
      <c r="J80" s="96"/>
      <c r="K80" s="161"/>
      <c r="L80" s="97"/>
      <c r="M80" s="149"/>
      <c r="O80" s="62"/>
      <c r="P80" s="63"/>
      <c r="Q80" s="63"/>
      <c r="R80" s="64"/>
      <c r="S80" s="63"/>
      <c r="T80" s="63"/>
      <c r="U80" s="65"/>
    </row>
    <row r="81" spans="1:21" ht="27" customHeight="1" x14ac:dyDescent="0.15">
      <c r="B81" s="200">
        <v>34</v>
      </c>
      <c r="C81" s="201"/>
      <c r="D81" s="201"/>
      <c r="E81" s="27"/>
      <c r="F81" s="192"/>
      <c r="G81" s="28"/>
      <c r="H81" s="145"/>
      <c r="I81" s="145"/>
      <c r="J81" s="94"/>
      <c r="K81" s="160"/>
      <c r="L81" s="95"/>
      <c r="M81" s="148"/>
      <c r="N81" s="33" t="str">
        <f>IF(AND(J81="(１) 北信地区在住の者。（一般）",J82=""),"x","")</f>
        <v/>
      </c>
      <c r="O81" s="62"/>
      <c r="P81" s="64"/>
      <c r="Q81" s="63"/>
      <c r="R81" s="63"/>
      <c r="S81" s="63"/>
      <c r="T81" s="64"/>
      <c r="U81" s="65"/>
    </row>
    <row r="82" spans="1:21" ht="27" customHeight="1" x14ac:dyDescent="0.15">
      <c r="B82" s="200"/>
      <c r="C82" s="201"/>
      <c r="D82" s="201"/>
      <c r="E82" s="29"/>
      <c r="F82" s="194"/>
      <c r="G82" s="92"/>
      <c r="H82" s="146"/>
      <c r="I82" s="146"/>
      <c r="J82" s="96"/>
      <c r="K82" s="161"/>
      <c r="L82" s="97"/>
      <c r="M82" s="149"/>
      <c r="O82" s="62"/>
      <c r="P82" s="63"/>
      <c r="Q82" s="63"/>
      <c r="R82" s="63"/>
      <c r="S82" s="63"/>
      <c r="T82" s="64"/>
      <c r="U82" s="65"/>
    </row>
    <row r="83" spans="1:21" ht="27" customHeight="1" x14ac:dyDescent="0.15">
      <c r="B83" s="200">
        <v>35</v>
      </c>
      <c r="C83" s="201"/>
      <c r="D83" s="201"/>
      <c r="E83" s="27"/>
      <c r="F83" s="192"/>
      <c r="G83" s="28"/>
      <c r="H83" s="145"/>
      <c r="I83" s="145"/>
      <c r="J83" s="94"/>
      <c r="K83" s="160"/>
      <c r="L83" s="95"/>
      <c r="M83" s="148"/>
      <c r="N83" s="33" t="str">
        <f>IF(AND(J83="(１) 北信地区在住の者。（一般）",J84=""),"x","")</f>
        <v/>
      </c>
      <c r="O83" s="62"/>
      <c r="P83" s="63"/>
      <c r="Q83" s="63"/>
      <c r="R83" s="63"/>
      <c r="S83" s="64"/>
      <c r="T83" s="63"/>
      <c r="U83" s="65"/>
    </row>
    <row r="84" spans="1:21" ht="27" customHeight="1" x14ac:dyDescent="0.15">
      <c r="B84" s="200"/>
      <c r="C84" s="201"/>
      <c r="D84" s="201"/>
      <c r="E84" s="29"/>
      <c r="F84" s="194"/>
      <c r="G84" s="92"/>
      <c r="H84" s="146"/>
      <c r="I84" s="146"/>
      <c r="J84" s="96"/>
      <c r="K84" s="161"/>
      <c r="L84" s="97"/>
      <c r="M84" s="149"/>
      <c r="O84" s="62"/>
      <c r="P84" s="64"/>
      <c r="Q84" s="63"/>
      <c r="R84" s="63"/>
      <c r="S84" s="63"/>
      <c r="T84" s="63"/>
      <c r="U84" s="65"/>
    </row>
    <row r="85" spans="1:21" ht="27" customHeight="1" x14ac:dyDescent="0.15">
      <c r="B85" s="200">
        <v>36</v>
      </c>
      <c r="C85" s="201"/>
      <c r="D85" s="201"/>
      <c r="E85" s="27"/>
      <c r="F85" s="192"/>
      <c r="G85" s="28"/>
      <c r="H85" s="145"/>
      <c r="I85" s="145"/>
      <c r="J85" s="94"/>
      <c r="K85" s="160"/>
      <c r="L85" s="95"/>
      <c r="M85" s="148"/>
      <c r="N85" s="33" t="str">
        <f>IF(AND(J85="(１) 北信地区在住の者。（一般）",J86=""),"x","")</f>
        <v/>
      </c>
      <c r="O85" s="62"/>
      <c r="P85" s="64"/>
      <c r="Q85" s="63"/>
      <c r="R85" s="63"/>
      <c r="S85" s="63"/>
      <c r="T85" s="64"/>
      <c r="U85" s="65"/>
    </row>
    <row r="86" spans="1:21" ht="27" customHeight="1" x14ac:dyDescent="0.15">
      <c r="B86" s="200"/>
      <c r="C86" s="201"/>
      <c r="D86" s="201"/>
      <c r="E86" s="29"/>
      <c r="F86" s="194"/>
      <c r="G86" s="92"/>
      <c r="H86" s="146"/>
      <c r="I86" s="146"/>
      <c r="J86" s="96"/>
      <c r="K86" s="161"/>
      <c r="L86" s="97"/>
      <c r="M86" s="149"/>
      <c r="O86" s="66"/>
      <c r="P86" s="64"/>
      <c r="Q86" s="63"/>
      <c r="R86" s="63"/>
      <c r="S86" s="63"/>
      <c r="T86" s="63"/>
      <c r="U86" s="65"/>
    </row>
    <row r="87" spans="1:21" ht="27" customHeight="1" x14ac:dyDescent="0.15">
      <c r="B87" s="200">
        <v>37</v>
      </c>
      <c r="C87" s="201"/>
      <c r="D87" s="201"/>
      <c r="E87" s="27"/>
      <c r="F87" s="192"/>
      <c r="G87" s="28"/>
      <c r="H87" s="145"/>
      <c r="I87" s="145"/>
      <c r="J87" s="94"/>
      <c r="K87" s="160"/>
      <c r="L87" s="95"/>
      <c r="M87" s="148"/>
      <c r="N87" s="33" t="str">
        <f>IF(AND(J87="(１) 北信地区在住の者。（一般）",J88=""),"x","")</f>
        <v/>
      </c>
      <c r="O87" s="62"/>
      <c r="P87" s="64"/>
      <c r="Q87" s="63"/>
      <c r="R87" s="63"/>
      <c r="S87" s="63"/>
      <c r="T87" s="64"/>
      <c r="U87" s="65"/>
    </row>
    <row r="88" spans="1:21" ht="27" customHeight="1" x14ac:dyDescent="0.15">
      <c r="B88" s="200"/>
      <c r="C88" s="201"/>
      <c r="D88" s="201"/>
      <c r="E88" s="29"/>
      <c r="F88" s="194"/>
      <c r="G88" s="92"/>
      <c r="H88" s="146"/>
      <c r="I88" s="146"/>
      <c r="J88" s="96"/>
      <c r="K88" s="161"/>
      <c r="L88" s="97"/>
      <c r="M88" s="149"/>
      <c r="O88" s="62"/>
      <c r="P88" s="63"/>
      <c r="Q88" s="63"/>
      <c r="R88" s="63"/>
      <c r="S88" s="63"/>
      <c r="T88" s="63"/>
      <c r="U88" s="65"/>
    </row>
    <row r="89" spans="1:21" ht="27" customHeight="1" x14ac:dyDescent="0.15">
      <c r="B89" s="200">
        <v>38</v>
      </c>
      <c r="C89" s="201"/>
      <c r="D89" s="201"/>
      <c r="E89" s="27"/>
      <c r="F89" s="192"/>
      <c r="G89" s="28"/>
      <c r="H89" s="145"/>
      <c r="I89" s="145"/>
      <c r="J89" s="94"/>
      <c r="K89" s="160"/>
      <c r="L89" s="95"/>
      <c r="M89" s="148"/>
      <c r="N89" s="33" t="str">
        <f>IF(AND(J89="(１) 北信地区在住の者。（一般）",J90=""),"x","")</f>
        <v/>
      </c>
      <c r="O89" s="62"/>
      <c r="P89" s="64"/>
      <c r="Q89" s="63"/>
      <c r="R89" s="63"/>
      <c r="S89" s="63"/>
      <c r="T89" s="64"/>
      <c r="U89" s="65"/>
    </row>
    <row r="90" spans="1:21" ht="27" customHeight="1" x14ac:dyDescent="0.15">
      <c r="B90" s="200"/>
      <c r="C90" s="201"/>
      <c r="D90" s="201"/>
      <c r="E90" s="29"/>
      <c r="F90" s="194"/>
      <c r="G90" s="92"/>
      <c r="H90" s="146"/>
      <c r="I90" s="146"/>
      <c r="J90" s="96"/>
      <c r="K90" s="161"/>
      <c r="L90" s="97"/>
      <c r="M90" s="149"/>
      <c r="O90" s="62"/>
      <c r="P90" s="64"/>
      <c r="Q90" s="63"/>
      <c r="R90" s="63"/>
      <c r="S90" s="63"/>
      <c r="T90" s="64"/>
      <c r="U90" s="65"/>
    </row>
    <row r="91" spans="1:21" ht="27" customHeight="1" x14ac:dyDescent="0.15">
      <c r="B91" s="200">
        <v>39</v>
      </c>
      <c r="C91" s="201"/>
      <c r="D91" s="201"/>
      <c r="E91" s="27"/>
      <c r="F91" s="192"/>
      <c r="G91" s="28"/>
      <c r="H91" s="145"/>
      <c r="I91" s="145"/>
      <c r="J91" s="94"/>
      <c r="K91" s="160"/>
      <c r="L91" s="95"/>
      <c r="M91" s="148"/>
      <c r="N91" s="33" t="str">
        <f>IF(AND(J91="(１) 北信地区在住の者。（一般）",J92=""),"x","")</f>
        <v/>
      </c>
      <c r="O91" s="62"/>
      <c r="P91" s="64"/>
      <c r="Q91" s="63"/>
      <c r="R91" s="63"/>
      <c r="S91" s="63"/>
      <c r="T91" s="64"/>
      <c r="U91" s="65"/>
    </row>
    <row r="92" spans="1:21" ht="27" customHeight="1" x14ac:dyDescent="0.15">
      <c r="B92" s="200"/>
      <c r="C92" s="201"/>
      <c r="D92" s="201"/>
      <c r="E92" s="29"/>
      <c r="F92" s="194"/>
      <c r="G92" s="92"/>
      <c r="H92" s="146"/>
      <c r="I92" s="146"/>
      <c r="J92" s="96"/>
      <c r="K92" s="161"/>
      <c r="L92" s="97"/>
      <c r="M92" s="149"/>
      <c r="O92" s="62"/>
      <c r="P92" s="64"/>
      <c r="Q92" s="63"/>
      <c r="R92" s="63"/>
      <c r="S92" s="63"/>
      <c r="T92" s="64"/>
      <c r="U92" s="65"/>
    </row>
    <row r="93" spans="1:21" ht="27" customHeight="1" x14ac:dyDescent="0.15">
      <c r="B93" s="200">
        <v>40</v>
      </c>
      <c r="C93" s="201"/>
      <c r="D93" s="201"/>
      <c r="E93" s="27"/>
      <c r="F93" s="192"/>
      <c r="G93" s="28"/>
      <c r="H93" s="145"/>
      <c r="I93" s="145"/>
      <c r="J93" s="94"/>
      <c r="K93" s="160"/>
      <c r="L93" s="95"/>
      <c r="M93" s="148"/>
      <c r="N93" s="33" t="str">
        <f>IF(AND(J93="(１) 北信地区在住の者。（一般）",J94=""),"x","")</f>
        <v/>
      </c>
      <c r="O93" s="62"/>
      <c r="P93" s="64"/>
      <c r="Q93" s="63"/>
      <c r="R93" s="63"/>
      <c r="S93" s="63"/>
      <c r="T93" s="64"/>
      <c r="U93" s="65"/>
    </row>
    <row r="94" spans="1:21" ht="27" customHeight="1" thickBot="1" x14ac:dyDescent="0.2">
      <c r="B94" s="216"/>
      <c r="C94" s="246"/>
      <c r="D94" s="246"/>
      <c r="E94" s="30"/>
      <c r="F94" s="193"/>
      <c r="G94" s="93"/>
      <c r="H94" s="147"/>
      <c r="I94" s="147"/>
      <c r="J94" s="100"/>
      <c r="K94" s="166"/>
      <c r="L94" s="101"/>
      <c r="M94" s="152"/>
      <c r="O94" s="62"/>
      <c r="P94" s="64"/>
      <c r="Q94" s="64"/>
      <c r="R94" s="63"/>
      <c r="S94" s="63"/>
      <c r="T94" s="64"/>
      <c r="U94" s="65"/>
    </row>
    <row r="95" spans="1:21" ht="27" customHeight="1" x14ac:dyDescent="0.15">
      <c r="A95" s="33">
        <f>COUNTA(E95,E97,E99,E101,E103,E105,E107,E109,E111,E113)</f>
        <v>0</v>
      </c>
      <c r="B95" s="240">
        <v>41</v>
      </c>
      <c r="C95" s="245"/>
      <c r="D95" s="245"/>
      <c r="E95" s="162"/>
      <c r="F95" s="195"/>
      <c r="G95" s="163"/>
      <c r="H95" s="164"/>
      <c r="I95" s="164"/>
      <c r="J95" s="98"/>
      <c r="K95" s="165"/>
      <c r="L95" s="99"/>
      <c r="M95" s="153"/>
      <c r="N95" s="33" t="str">
        <f>IF(AND(J95="(１) 北信地区在住の者。（一般）",J96=""),"x","")</f>
        <v/>
      </c>
      <c r="O95" s="62"/>
      <c r="P95" s="64"/>
      <c r="Q95" s="64"/>
      <c r="R95" s="63"/>
      <c r="S95" s="64"/>
      <c r="T95" s="64"/>
      <c r="U95" s="65"/>
    </row>
    <row r="96" spans="1:21" ht="27" customHeight="1" x14ac:dyDescent="0.15">
      <c r="A96" s="59">
        <f>COUNTA(G95:H95,G97:H97,G99:H99,G101:H101,G103:H103,G105:H105,G107:H107,G109:H109,G111:H111,G113:H113)</f>
        <v>0</v>
      </c>
      <c r="B96" s="200"/>
      <c r="C96" s="201"/>
      <c r="D96" s="201"/>
      <c r="E96" s="29"/>
      <c r="F96" s="194"/>
      <c r="G96" s="92"/>
      <c r="H96" s="146"/>
      <c r="I96" s="146"/>
      <c r="J96" s="96"/>
      <c r="K96" s="161"/>
      <c r="L96" s="97"/>
      <c r="M96" s="149"/>
      <c r="N96" s="33">
        <f>COUNTBLANK(I95:I114)</f>
        <v>20</v>
      </c>
      <c r="O96" s="62"/>
      <c r="P96" s="64"/>
      <c r="Q96" s="63"/>
      <c r="R96" s="63"/>
      <c r="S96" s="63"/>
      <c r="T96" s="64"/>
      <c r="U96" s="65"/>
    </row>
    <row r="97" spans="2:21" ht="27" customHeight="1" x14ac:dyDescent="0.15">
      <c r="B97" s="200">
        <v>42</v>
      </c>
      <c r="C97" s="201"/>
      <c r="D97" s="201"/>
      <c r="E97" s="27"/>
      <c r="F97" s="192"/>
      <c r="G97" s="28"/>
      <c r="H97" s="145"/>
      <c r="I97" s="145"/>
      <c r="J97" s="94"/>
      <c r="K97" s="160"/>
      <c r="L97" s="95"/>
      <c r="M97" s="148"/>
      <c r="N97" s="33" t="str">
        <f>IF(AND(J97="(１) 北信地区在住の者。（一般）",J98=""),"x","")</f>
        <v/>
      </c>
      <c r="O97" s="62"/>
      <c r="P97" s="64"/>
      <c r="Q97" s="63"/>
      <c r="R97" s="63"/>
      <c r="S97" s="63"/>
      <c r="T97" s="63"/>
      <c r="U97" s="67"/>
    </row>
    <row r="98" spans="2:21" ht="27" customHeight="1" x14ac:dyDescent="0.15">
      <c r="B98" s="200"/>
      <c r="C98" s="201"/>
      <c r="D98" s="201"/>
      <c r="E98" s="29"/>
      <c r="F98" s="194"/>
      <c r="G98" s="92"/>
      <c r="H98" s="146"/>
      <c r="I98" s="146"/>
      <c r="J98" s="96"/>
      <c r="K98" s="161"/>
      <c r="L98" s="97"/>
      <c r="M98" s="149"/>
      <c r="O98" s="62"/>
      <c r="P98" s="63"/>
      <c r="Q98" s="63"/>
      <c r="R98" s="63"/>
      <c r="S98" s="63"/>
      <c r="T98" s="64"/>
      <c r="U98" s="65"/>
    </row>
    <row r="99" spans="2:21" ht="27" customHeight="1" x14ac:dyDescent="0.15">
      <c r="B99" s="200">
        <v>43</v>
      </c>
      <c r="C99" s="201"/>
      <c r="D99" s="201"/>
      <c r="E99" s="27"/>
      <c r="F99" s="192"/>
      <c r="G99" s="28"/>
      <c r="H99" s="145"/>
      <c r="I99" s="145"/>
      <c r="J99" s="94"/>
      <c r="K99" s="160"/>
      <c r="L99" s="95"/>
      <c r="M99" s="148"/>
      <c r="N99" s="33" t="str">
        <f>IF(AND(J99="(１) 北信地区在住の者。（一般）",J100=""),"x","")</f>
        <v/>
      </c>
      <c r="O99" s="62"/>
      <c r="P99" s="64"/>
      <c r="Q99" s="63"/>
      <c r="R99" s="64"/>
      <c r="S99" s="63"/>
      <c r="T99" s="64"/>
      <c r="U99" s="65"/>
    </row>
    <row r="100" spans="2:21" ht="27" customHeight="1" x14ac:dyDescent="0.15">
      <c r="B100" s="200"/>
      <c r="C100" s="201"/>
      <c r="D100" s="201"/>
      <c r="E100" s="29"/>
      <c r="F100" s="194"/>
      <c r="G100" s="92"/>
      <c r="H100" s="146"/>
      <c r="I100" s="146"/>
      <c r="J100" s="96"/>
      <c r="K100" s="161"/>
      <c r="L100" s="97"/>
      <c r="M100" s="149"/>
      <c r="O100" s="62"/>
      <c r="P100" s="63"/>
      <c r="Q100" s="63"/>
      <c r="R100" s="64"/>
      <c r="S100" s="63"/>
      <c r="T100" s="63"/>
      <c r="U100" s="65"/>
    </row>
    <row r="101" spans="2:21" ht="27" customHeight="1" x14ac:dyDescent="0.15">
      <c r="B101" s="200">
        <v>44</v>
      </c>
      <c r="C101" s="201"/>
      <c r="D101" s="201"/>
      <c r="E101" s="27"/>
      <c r="F101" s="192"/>
      <c r="G101" s="28"/>
      <c r="H101" s="145"/>
      <c r="I101" s="145"/>
      <c r="J101" s="94"/>
      <c r="K101" s="160"/>
      <c r="L101" s="95"/>
      <c r="M101" s="148"/>
      <c r="N101" s="33" t="str">
        <f>IF(AND(J101="(１) 北信地区在住の者。（一般）",J102=""),"x","")</f>
        <v/>
      </c>
      <c r="O101" s="62"/>
      <c r="P101" s="64"/>
      <c r="Q101" s="63"/>
      <c r="R101" s="63"/>
      <c r="S101" s="63"/>
      <c r="T101" s="64"/>
      <c r="U101" s="65"/>
    </row>
    <row r="102" spans="2:21" ht="27" customHeight="1" x14ac:dyDescent="0.15">
      <c r="B102" s="200"/>
      <c r="C102" s="201"/>
      <c r="D102" s="201"/>
      <c r="E102" s="29"/>
      <c r="F102" s="194"/>
      <c r="G102" s="92"/>
      <c r="H102" s="146"/>
      <c r="I102" s="146"/>
      <c r="J102" s="96"/>
      <c r="K102" s="161"/>
      <c r="L102" s="97"/>
      <c r="M102" s="149"/>
      <c r="O102" s="62"/>
      <c r="P102" s="63"/>
      <c r="Q102" s="63"/>
      <c r="R102" s="63"/>
      <c r="S102" s="63"/>
      <c r="T102" s="64"/>
      <c r="U102" s="65"/>
    </row>
    <row r="103" spans="2:21" ht="27" customHeight="1" x14ac:dyDescent="0.15">
      <c r="B103" s="200">
        <v>45</v>
      </c>
      <c r="C103" s="201"/>
      <c r="D103" s="201"/>
      <c r="E103" s="27"/>
      <c r="F103" s="192"/>
      <c r="G103" s="28"/>
      <c r="H103" s="145"/>
      <c r="I103" s="145"/>
      <c r="J103" s="94"/>
      <c r="K103" s="160"/>
      <c r="L103" s="95"/>
      <c r="M103" s="148"/>
      <c r="N103" s="33" t="str">
        <f>IF(AND(J103="(１) 北信地区在住の者。（一般）",J104=""),"x","")</f>
        <v/>
      </c>
      <c r="O103" s="62"/>
      <c r="P103" s="63"/>
      <c r="Q103" s="63"/>
      <c r="R103" s="63"/>
      <c r="S103" s="64"/>
      <c r="T103" s="63"/>
      <c r="U103" s="65"/>
    </row>
    <row r="104" spans="2:21" ht="27" customHeight="1" x14ac:dyDescent="0.15">
      <c r="B104" s="200"/>
      <c r="C104" s="201"/>
      <c r="D104" s="201"/>
      <c r="E104" s="29"/>
      <c r="F104" s="194"/>
      <c r="G104" s="92"/>
      <c r="H104" s="146"/>
      <c r="I104" s="146"/>
      <c r="J104" s="96"/>
      <c r="K104" s="161"/>
      <c r="L104" s="97"/>
      <c r="M104" s="149"/>
      <c r="O104" s="62"/>
      <c r="P104" s="64"/>
      <c r="Q104" s="63"/>
      <c r="R104" s="63"/>
      <c r="S104" s="63"/>
      <c r="T104" s="63"/>
      <c r="U104" s="65"/>
    </row>
    <row r="105" spans="2:21" ht="27" customHeight="1" x14ac:dyDescent="0.15">
      <c r="B105" s="200">
        <v>46</v>
      </c>
      <c r="C105" s="201"/>
      <c r="D105" s="201"/>
      <c r="E105" s="27"/>
      <c r="F105" s="192"/>
      <c r="G105" s="28"/>
      <c r="H105" s="145"/>
      <c r="I105" s="145"/>
      <c r="J105" s="94"/>
      <c r="K105" s="160"/>
      <c r="L105" s="95"/>
      <c r="M105" s="148"/>
      <c r="N105" s="33" t="str">
        <f>IF(AND(J105="(１) 北信地区在住の者。（一般）",J106=""),"x","")</f>
        <v/>
      </c>
      <c r="O105" s="62"/>
      <c r="P105" s="64"/>
      <c r="Q105" s="63"/>
      <c r="R105" s="63"/>
      <c r="S105" s="63"/>
      <c r="T105" s="64"/>
      <c r="U105" s="65"/>
    </row>
    <row r="106" spans="2:21" ht="27" customHeight="1" x14ac:dyDescent="0.15">
      <c r="B106" s="200"/>
      <c r="C106" s="201"/>
      <c r="D106" s="201"/>
      <c r="E106" s="29"/>
      <c r="F106" s="194"/>
      <c r="G106" s="92"/>
      <c r="H106" s="146"/>
      <c r="I106" s="146"/>
      <c r="J106" s="96"/>
      <c r="K106" s="161"/>
      <c r="L106" s="97"/>
      <c r="M106" s="149"/>
      <c r="O106" s="66"/>
      <c r="P106" s="64"/>
      <c r="Q106" s="63"/>
      <c r="R106" s="63"/>
      <c r="S106" s="63"/>
      <c r="T106" s="63"/>
      <c r="U106" s="65"/>
    </row>
    <row r="107" spans="2:21" ht="27" customHeight="1" x14ac:dyDescent="0.15">
      <c r="B107" s="200">
        <v>47</v>
      </c>
      <c r="C107" s="201"/>
      <c r="D107" s="201"/>
      <c r="E107" s="27"/>
      <c r="F107" s="192"/>
      <c r="G107" s="28"/>
      <c r="H107" s="145"/>
      <c r="I107" s="145"/>
      <c r="J107" s="94"/>
      <c r="K107" s="160"/>
      <c r="L107" s="95"/>
      <c r="M107" s="148"/>
      <c r="N107" s="33" t="str">
        <f>IF(AND(J107="(１) 北信地区在住の者。（一般）",J108=""),"x","")</f>
        <v/>
      </c>
      <c r="O107" s="62"/>
      <c r="P107" s="64"/>
      <c r="Q107" s="63"/>
      <c r="R107" s="63"/>
      <c r="S107" s="63"/>
      <c r="T107" s="64"/>
      <c r="U107" s="65"/>
    </row>
    <row r="108" spans="2:21" ht="27" customHeight="1" x14ac:dyDescent="0.15">
      <c r="B108" s="200"/>
      <c r="C108" s="201"/>
      <c r="D108" s="201"/>
      <c r="E108" s="29"/>
      <c r="F108" s="194"/>
      <c r="G108" s="92"/>
      <c r="H108" s="146"/>
      <c r="I108" s="146"/>
      <c r="J108" s="96"/>
      <c r="K108" s="161"/>
      <c r="L108" s="97"/>
      <c r="M108" s="149"/>
      <c r="O108" s="62"/>
      <c r="P108" s="63"/>
      <c r="Q108" s="63"/>
      <c r="R108" s="63"/>
      <c r="S108" s="63"/>
      <c r="T108" s="63"/>
      <c r="U108" s="65"/>
    </row>
    <row r="109" spans="2:21" ht="27" customHeight="1" x14ac:dyDescent="0.15">
      <c r="B109" s="200">
        <v>48</v>
      </c>
      <c r="C109" s="201"/>
      <c r="D109" s="201"/>
      <c r="E109" s="27"/>
      <c r="F109" s="192"/>
      <c r="G109" s="28"/>
      <c r="H109" s="145"/>
      <c r="I109" s="145"/>
      <c r="J109" s="94"/>
      <c r="K109" s="160"/>
      <c r="L109" s="95"/>
      <c r="M109" s="148"/>
      <c r="N109" s="33" t="str">
        <f>IF(AND(J109="(１) 北信地区在住の者。（一般）",J110=""),"x","")</f>
        <v/>
      </c>
      <c r="O109" s="62"/>
      <c r="P109" s="64"/>
      <c r="Q109" s="63"/>
      <c r="R109" s="63"/>
      <c r="S109" s="63"/>
      <c r="T109" s="64"/>
      <c r="U109" s="65"/>
    </row>
    <row r="110" spans="2:21" ht="27" customHeight="1" x14ac:dyDescent="0.15">
      <c r="B110" s="200"/>
      <c r="C110" s="201"/>
      <c r="D110" s="201"/>
      <c r="E110" s="29"/>
      <c r="F110" s="194"/>
      <c r="G110" s="92"/>
      <c r="H110" s="146"/>
      <c r="I110" s="146"/>
      <c r="J110" s="96"/>
      <c r="K110" s="161"/>
      <c r="L110" s="97"/>
      <c r="M110" s="149"/>
      <c r="O110" s="62"/>
      <c r="P110" s="64"/>
      <c r="Q110" s="63"/>
      <c r="R110" s="63"/>
      <c r="S110" s="63"/>
      <c r="T110" s="64"/>
      <c r="U110" s="65"/>
    </row>
    <row r="111" spans="2:21" ht="27" customHeight="1" x14ac:dyDescent="0.15">
      <c r="B111" s="200">
        <v>49</v>
      </c>
      <c r="C111" s="201"/>
      <c r="D111" s="201"/>
      <c r="E111" s="27"/>
      <c r="F111" s="192"/>
      <c r="G111" s="28"/>
      <c r="H111" s="145"/>
      <c r="I111" s="145"/>
      <c r="J111" s="94"/>
      <c r="K111" s="160"/>
      <c r="L111" s="95"/>
      <c r="M111" s="148"/>
      <c r="N111" s="33" t="str">
        <f>IF(AND(J111="(１) 北信地区在住の者。（一般）",J112=""),"x","")</f>
        <v/>
      </c>
      <c r="O111" s="62"/>
      <c r="P111" s="64"/>
      <c r="Q111" s="63"/>
      <c r="R111" s="63"/>
      <c r="S111" s="63"/>
      <c r="T111" s="64"/>
      <c r="U111" s="65"/>
    </row>
    <row r="112" spans="2:21" ht="27" customHeight="1" x14ac:dyDescent="0.15">
      <c r="B112" s="200"/>
      <c r="C112" s="201"/>
      <c r="D112" s="201"/>
      <c r="E112" s="29"/>
      <c r="F112" s="194"/>
      <c r="G112" s="92"/>
      <c r="H112" s="146"/>
      <c r="I112" s="146"/>
      <c r="J112" s="96"/>
      <c r="K112" s="161"/>
      <c r="L112" s="97"/>
      <c r="M112" s="149"/>
      <c r="O112" s="62"/>
      <c r="P112" s="64"/>
      <c r="Q112" s="63"/>
      <c r="R112" s="63"/>
      <c r="S112" s="63"/>
      <c r="T112" s="64"/>
      <c r="U112" s="65"/>
    </row>
    <row r="113" spans="2:21" ht="27" customHeight="1" x14ac:dyDescent="0.15">
      <c r="B113" s="200">
        <v>50</v>
      </c>
      <c r="C113" s="201"/>
      <c r="D113" s="201"/>
      <c r="E113" s="27"/>
      <c r="F113" s="192"/>
      <c r="G113" s="28"/>
      <c r="H113" s="145"/>
      <c r="I113" s="145"/>
      <c r="J113" s="94"/>
      <c r="K113" s="160"/>
      <c r="L113" s="95"/>
      <c r="M113" s="148"/>
      <c r="N113" s="33" t="str">
        <f>IF(AND(J113="(１) 北信地区在住の者。（一般）",J114=""),"x","")</f>
        <v/>
      </c>
      <c r="O113" s="62"/>
      <c r="P113" s="64"/>
      <c r="Q113" s="63"/>
      <c r="R113" s="63"/>
      <c r="S113" s="63"/>
      <c r="T113" s="64"/>
      <c r="U113" s="65"/>
    </row>
    <row r="114" spans="2:21" ht="27" customHeight="1" thickBot="1" x14ac:dyDescent="0.2">
      <c r="B114" s="216"/>
      <c r="C114" s="246"/>
      <c r="D114" s="246"/>
      <c r="E114" s="30"/>
      <c r="F114" s="193"/>
      <c r="G114" s="93"/>
      <c r="H114" s="147"/>
      <c r="I114" s="147"/>
      <c r="J114" s="100"/>
      <c r="K114" s="166"/>
      <c r="L114" s="101"/>
      <c r="M114" s="150"/>
      <c r="O114" s="62"/>
      <c r="P114" s="64"/>
      <c r="Q114" s="64"/>
      <c r="R114" s="63"/>
      <c r="S114" s="63"/>
      <c r="T114" s="64"/>
      <c r="U114" s="65"/>
    </row>
    <row r="115" spans="2:21" ht="20.25" customHeight="1" x14ac:dyDescent="0.15">
      <c r="O115" s="62"/>
      <c r="P115" s="64"/>
      <c r="Q115" s="64"/>
      <c r="R115" s="63"/>
      <c r="S115" s="64"/>
    </row>
    <row r="116" spans="2:21" ht="20.25" customHeight="1" x14ac:dyDescent="0.15">
      <c r="R116" s="63"/>
      <c r="S116" s="63"/>
    </row>
    <row r="117" spans="2:21" ht="20.25" customHeight="1" x14ac:dyDescent="0.15">
      <c r="R117" s="63"/>
      <c r="S117" s="63"/>
    </row>
    <row r="118" spans="2:21" ht="21" x14ac:dyDescent="0.15">
      <c r="R118" s="63"/>
      <c r="S118" s="63"/>
    </row>
    <row r="119" spans="2:21" ht="21" x14ac:dyDescent="0.15">
      <c r="R119" s="64"/>
      <c r="S119" s="63"/>
    </row>
    <row r="120" spans="2:21" ht="21" x14ac:dyDescent="0.15">
      <c r="R120" s="64"/>
      <c r="S120" s="63"/>
    </row>
  </sheetData>
  <mergeCells count="237">
    <mergeCell ref="Q11:S11"/>
    <mergeCell ref="P12:P13"/>
    <mergeCell ref="P14:P16"/>
    <mergeCell ref="P17:P18"/>
    <mergeCell ref="P19:P21"/>
    <mergeCell ref="O12:O16"/>
    <mergeCell ref="O17:O21"/>
    <mergeCell ref="B105:B106"/>
    <mergeCell ref="C105:C106"/>
    <mergeCell ref="D105:D106"/>
    <mergeCell ref="C97:C98"/>
    <mergeCell ref="D97:D98"/>
    <mergeCell ref="B99:B100"/>
    <mergeCell ref="C99:C100"/>
    <mergeCell ref="D99:D100"/>
    <mergeCell ref="B95:B96"/>
    <mergeCell ref="C95:C96"/>
    <mergeCell ref="D95:D96"/>
    <mergeCell ref="B91:B92"/>
    <mergeCell ref="C91:C92"/>
    <mergeCell ref="D91:D92"/>
    <mergeCell ref="B93:B94"/>
    <mergeCell ref="C93:C94"/>
    <mergeCell ref="D93:D94"/>
    <mergeCell ref="B107:B108"/>
    <mergeCell ref="C107:C108"/>
    <mergeCell ref="D107:D108"/>
    <mergeCell ref="B101:B102"/>
    <mergeCell ref="C101:C102"/>
    <mergeCell ref="D101:D102"/>
    <mergeCell ref="B103:B104"/>
    <mergeCell ref="C103:C104"/>
    <mergeCell ref="D103:D104"/>
    <mergeCell ref="B113:B114"/>
    <mergeCell ref="C113:C114"/>
    <mergeCell ref="D113:D114"/>
    <mergeCell ref="B109:B110"/>
    <mergeCell ref="C109:C110"/>
    <mergeCell ref="D109:D110"/>
    <mergeCell ref="B111:B112"/>
    <mergeCell ref="C111:C112"/>
    <mergeCell ref="D111:D112"/>
    <mergeCell ref="B97:B98"/>
    <mergeCell ref="B87:B88"/>
    <mergeCell ref="C87:C88"/>
    <mergeCell ref="D87:D88"/>
    <mergeCell ref="B89:B90"/>
    <mergeCell ref="C89:C90"/>
    <mergeCell ref="D89:D90"/>
    <mergeCell ref="B83:B84"/>
    <mergeCell ref="C83:C84"/>
    <mergeCell ref="D83:D84"/>
    <mergeCell ref="B85:B86"/>
    <mergeCell ref="C85:C86"/>
    <mergeCell ref="D85:D86"/>
    <mergeCell ref="B79:B80"/>
    <mergeCell ref="C79:C80"/>
    <mergeCell ref="D79:D80"/>
    <mergeCell ref="B81:B82"/>
    <mergeCell ref="C81:C82"/>
    <mergeCell ref="D81:D82"/>
    <mergeCell ref="B75:B76"/>
    <mergeCell ref="C75:C76"/>
    <mergeCell ref="D75:D76"/>
    <mergeCell ref="B77:B78"/>
    <mergeCell ref="C77:C78"/>
    <mergeCell ref="D77:D78"/>
    <mergeCell ref="B71:B72"/>
    <mergeCell ref="C71:C72"/>
    <mergeCell ref="D71:D72"/>
    <mergeCell ref="B73:B74"/>
    <mergeCell ref="C73:C74"/>
    <mergeCell ref="D73:D74"/>
    <mergeCell ref="B67:B68"/>
    <mergeCell ref="C67:C68"/>
    <mergeCell ref="D67:D68"/>
    <mergeCell ref="B69:B70"/>
    <mergeCell ref="C69:C70"/>
    <mergeCell ref="D69:D70"/>
    <mergeCell ref="B63:B64"/>
    <mergeCell ref="C63:C64"/>
    <mergeCell ref="D63:D64"/>
    <mergeCell ref="B65:B66"/>
    <mergeCell ref="C65:C66"/>
    <mergeCell ref="D65:D66"/>
    <mergeCell ref="B59:B60"/>
    <mergeCell ref="C59:C60"/>
    <mergeCell ref="D59:D60"/>
    <mergeCell ref="B61:B62"/>
    <mergeCell ref="C61:C62"/>
    <mergeCell ref="D61:D62"/>
    <mergeCell ref="B55:B56"/>
    <mergeCell ref="C55:C56"/>
    <mergeCell ref="D55:D56"/>
    <mergeCell ref="B57:B58"/>
    <mergeCell ref="C57:C58"/>
    <mergeCell ref="D57:D58"/>
    <mergeCell ref="B53:B54"/>
    <mergeCell ref="C53:C54"/>
    <mergeCell ref="D53:D54"/>
    <mergeCell ref="B49:B50"/>
    <mergeCell ref="C49:C50"/>
    <mergeCell ref="D49:D50"/>
    <mergeCell ref="B51:B52"/>
    <mergeCell ref="C51:C52"/>
    <mergeCell ref="D51:D52"/>
    <mergeCell ref="B45:B46"/>
    <mergeCell ref="C45:C46"/>
    <mergeCell ref="D45:D46"/>
    <mergeCell ref="B47:B48"/>
    <mergeCell ref="C47:C48"/>
    <mergeCell ref="D47:D48"/>
    <mergeCell ref="B41:B42"/>
    <mergeCell ref="C41:C42"/>
    <mergeCell ref="D41:D42"/>
    <mergeCell ref="B43:B44"/>
    <mergeCell ref="C43:C44"/>
    <mergeCell ref="D43:D44"/>
    <mergeCell ref="C33:C34"/>
    <mergeCell ref="D33:D34"/>
    <mergeCell ref="B37:B38"/>
    <mergeCell ref="C37:C38"/>
    <mergeCell ref="D37:D38"/>
    <mergeCell ref="B39:B40"/>
    <mergeCell ref="C39:C40"/>
    <mergeCell ref="D39:D40"/>
    <mergeCell ref="B29:B30"/>
    <mergeCell ref="C29:C30"/>
    <mergeCell ref="D29:D30"/>
    <mergeCell ref="B35:B36"/>
    <mergeCell ref="C35:C36"/>
    <mergeCell ref="D35:D36"/>
    <mergeCell ref="B31:B32"/>
    <mergeCell ref="C31:C32"/>
    <mergeCell ref="D31:D32"/>
    <mergeCell ref="B33:B34"/>
    <mergeCell ref="B25:B26"/>
    <mergeCell ref="C25:C26"/>
    <mergeCell ref="D25:D26"/>
    <mergeCell ref="B27:B28"/>
    <mergeCell ref="C27:C28"/>
    <mergeCell ref="D27:D28"/>
    <mergeCell ref="B21:B22"/>
    <mergeCell ref="C21:C22"/>
    <mergeCell ref="D21:D22"/>
    <mergeCell ref="B23:B24"/>
    <mergeCell ref="C23:C24"/>
    <mergeCell ref="D23:D24"/>
    <mergeCell ref="B17:B18"/>
    <mergeCell ref="C17:C18"/>
    <mergeCell ref="D17:D18"/>
    <mergeCell ref="B19:B20"/>
    <mergeCell ref="C19:C20"/>
    <mergeCell ref="D19:D20"/>
    <mergeCell ref="B8:C8"/>
    <mergeCell ref="B13:B14"/>
    <mergeCell ref="C13:C14"/>
    <mergeCell ref="D13:D14"/>
    <mergeCell ref="B11:B12"/>
    <mergeCell ref="C11:C12"/>
    <mergeCell ref="D11:D12"/>
    <mergeCell ref="B1:F1"/>
    <mergeCell ref="D3:E3"/>
    <mergeCell ref="F3:G3"/>
    <mergeCell ref="H3:I3"/>
    <mergeCell ref="B5:B6"/>
    <mergeCell ref="D5:E5"/>
    <mergeCell ref="B4:C4"/>
    <mergeCell ref="D4:E4"/>
    <mergeCell ref="F4:G4"/>
    <mergeCell ref="H4:I4"/>
    <mergeCell ref="D6:G6"/>
    <mergeCell ref="G1:I1"/>
    <mergeCell ref="G5:I5"/>
    <mergeCell ref="B3:C3"/>
    <mergeCell ref="F15:F16"/>
    <mergeCell ref="F11:F12"/>
    <mergeCell ref="F13:F14"/>
    <mergeCell ref="B15:B16"/>
    <mergeCell ref="C15:C16"/>
    <mergeCell ref="D15:D16"/>
    <mergeCell ref="H6:I6"/>
    <mergeCell ref="G11:G12"/>
    <mergeCell ref="H12:I12"/>
    <mergeCell ref="H11:I11"/>
    <mergeCell ref="F17:F18"/>
    <mergeCell ref="F19:F20"/>
    <mergeCell ref="F21:F22"/>
    <mergeCell ref="F23:F24"/>
    <mergeCell ref="F25:F26"/>
    <mergeCell ref="F27:F28"/>
    <mergeCell ref="F29:F30"/>
    <mergeCell ref="F31:F32"/>
    <mergeCell ref="F33:F34"/>
    <mergeCell ref="F35:F36"/>
    <mergeCell ref="F37:F38"/>
    <mergeCell ref="F39:F40"/>
    <mergeCell ref="F41:F42"/>
    <mergeCell ref="F43:F44"/>
    <mergeCell ref="F45:F46"/>
    <mergeCell ref="F47:F48"/>
    <mergeCell ref="F49:F50"/>
    <mergeCell ref="F51:F52"/>
    <mergeCell ref="F87:F88"/>
    <mergeCell ref="F53:F54"/>
    <mergeCell ref="F55:F56"/>
    <mergeCell ref="F57:F58"/>
    <mergeCell ref="F59:F60"/>
    <mergeCell ref="F61:F62"/>
    <mergeCell ref="F63:F64"/>
    <mergeCell ref="F65:F66"/>
    <mergeCell ref="F67:F68"/>
    <mergeCell ref="F69:F70"/>
    <mergeCell ref="J11:L11"/>
    <mergeCell ref="J12:L12"/>
    <mergeCell ref="O3:S8"/>
    <mergeCell ref="F113:F114"/>
    <mergeCell ref="F101:F102"/>
    <mergeCell ref="F103:F104"/>
    <mergeCell ref="F105:F106"/>
    <mergeCell ref="F107:F108"/>
    <mergeCell ref="F109:F110"/>
    <mergeCell ref="F111:F112"/>
    <mergeCell ref="F89:F90"/>
    <mergeCell ref="F91:F92"/>
    <mergeCell ref="F71:F72"/>
    <mergeCell ref="F73:F74"/>
    <mergeCell ref="F75:F76"/>
    <mergeCell ref="F93:F94"/>
    <mergeCell ref="F95:F96"/>
    <mergeCell ref="F97:F98"/>
    <mergeCell ref="F99:F100"/>
    <mergeCell ref="F77:F78"/>
    <mergeCell ref="F79:F80"/>
    <mergeCell ref="F81:F82"/>
    <mergeCell ref="F83:F84"/>
    <mergeCell ref="F85:F86"/>
  </mergeCells>
  <phoneticPr fontId="1"/>
  <conditionalFormatting sqref="B4:I4">
    <cfRule type="containsText" dxfId="3" priority="2" stopIfTrue="1" operator="containsText" text="$K$4=参加資格入力欄に未記入があります   まだ入力完了していません">
      <formula>NOT(ISERROR(SEARCH("$K$4=参加資格入力欄に未記入があります   まだ入力完了していません",B4)))</formula>
    </cfRule>
  </conditionalFormatting>
  <conditionalFormatting sqref="J5:J7 M5:M7">
    <cfRule type="containsText" dxfId="2" priority="1" stopIfTrue="1" operator="containsText" text="$K$4=参加資格入力欄に未記入があります   まだ入力完了していません">
      <formula>NOT(ISERROR(SEARCH("$K$4=参加資格入力欄に未記入があります   まだ入力完了していません",J5)))</formula>
    </cfRule>
  </conditionalFormatting>
  <dataValidations count="11">
    <dataValidation type="whole" imeMode="halfAlpha" allowBlank="1" showInputMessage="1" showErrorMessage="1" sqref="D15:D114" xr:uid="{00000000-0002-0000-0100-000000000000}">
      <formula1>1</formula1>
      <formula2>9999</formula2>
    </dataValidation>
    <dataValidation imeMode="halfKatakana" allowBlank="1" showInputMessage="1" showErrorMessage="1" sqref="E58 E60 E62 E64 E66 E68 E70 E72 E56 E74 E78 E80 E82 E84 E86 E88 E90 E92 H4:I4 J3 E38 E18 E20 E22 E24 E26 E28 E30 E32 E16 E76 E40 E42 E44 E46 E48 E50 E52 E36 E54 E34 E94 E98 E100 E102 E104 E106 E108 E110 E112 E96 E114" xr:uid="{00000000-0002-0000-0100-000001000000}"/>
    <dataValidation type="whole" allowBlank="1" showInputMessage="1" showErrorMessage="1" sqref="G94 G90 G78 G80 G82 G84 G86 G34 G54 G50 G38 G40 G42 G44 G46 G48 G36 G52 G74 G30 G14 G70 G88 G18 G20 G22 G24 G26 G28 G16 G58 G60 G62 G64 G66 G68 G56 G76 G92 G32 G72 G114 G110 G98 G100 G102 G104 G106 G108 G96 G112" xr:uid="{00000000-0002-0000-0100-000002000000}">
      <formula1>100</formula1>
      <formula2>999999</formula2>
    </dataValidation>
    <dataValidation type="whole" allowBlank="1" showInputMessage="1" showErrorMessage="1" sqref="F13" xr:uid="{00000000-0002-0000-0100-000003000000}">
      <formula1>1</formula1>
      <formula2>99</formula2>
    </dataValidation>
    <dataValidation type="list" allowBlank="1" showInputMessage="1" showErrorMessage="1" sqref="G15 G75 G17 G19 G21 G23 G25 G27 G29 G31 G33 G77 G79 G81 G83 G85 G87 G89 G91 G93 G35 G37 G39 G41 G43 G45 G47 G49 G51 G53 G55 G57 G59 G61 G63 G65 G67 G69 G71 G73 G95 G97 G99 G101 G103 G105 G107 G109 G111 G113" xr:uid="{00000000-0002-0000-0100-000004000000}">
      <formula1>INDIRECT($C15)</formula1>
    </dataValidation>
    <dataValidation type="list" allowBlank="1" showInputMessage="1" showErrorMessage="1" sqref="M17 M19 M21 M23 M25 M27 M29 M31 M33 M35 M37 M39 M41 M43 M45 M47 M49 M51 M53 M55 M57 M59 M61 M63 M65 M67 M69 M71 M73 M75 M77 M79 M81 M83 M85 M87 M89 M91 M93 M95 M97 M99 M101 M103 M105 M107 M109 M111 M113 M15" xr:uid="{00000000-0002-0000-0100-000005000000}">
      <formula1>$V$29:$V$31</formula1>
    </dataValidation>
    <dataValidation type="list" allowBlank="1" showInputMessage="1" showErrorMessage="1" sqref="C15:C114" xr:uid="{00000000-0002-0000-0100-000006000000}">
      <formula1>$Z$12:$AA$12</formula1>
    </dataValidation>
    <dataValidation type="list" allowBlank="1" showInputMessage="1" showErrorMessage="1" sqref="J15 J17 J19 J21 J23 J25 J27 J29 J31 J33 J35 J37 J39 J41 J43 J45 J47 J49 J51 J53 J55 J57 J59 J61 J63 J65 J67 J69 J71 J73 J75 J77 J79 J81 J83 J85 J87 J89 J91 J93 J95 J97 J99 J101 J103 J105 J107 J109 J111 J113" xr:uid="{00000000-0002-0000-0100-000007000000}">
      <formula1>$Z$16:$Z$18</formula1>
    </dataValidation>
    <dataValidation type="list" allowBlank="1" showInputMessage="1" showErrorMessage="1" sqref="K15 K17 K19 K21 K23 K25 K27 K29 K31 K33 K35 K37 K39 K41 K43 K45 K47 K49 K51 K53 K55 K57 K59 K61 K63 K65 K67 K69 K71 K73 K75 K77 K79 K81 K83 K85 K87 K89 K91 K93 K95 K97 K99 K101 K103 K105 K107 K109 K111 K113" xr:uid="{00000000-0002-0000-0100-000008000000}">
      <formula1>$AA$16:$AA$18</formula1>
    </dataValidation>
    <dataValidation type="list" allowBlank="1" showInputMessage="1" showErrorMessage="1" sqref="L15 L17 L19 L21 L23 L25 L27 L29 L31 L33 L35 L37 L39 L41 L43 L45 L47 L49 L51 L53 L55 L57 L59 L61 L63 L65 L67 L69 L71 L73 L75 L77 L79 L81 L83 L85 L87 L89 L91 L93 L95 L97 L99 L101 L103 L105 L107 L109 L111 L113" xr:uid="{00000000-0002-0000-0100-000009000000}">
      <formula1>$AB$16:$AB$18</formula1>
    </dataValidation>
    <dataValidation type="list" allowBlank="1" showInputMessage="1" showErrorMessage="1" sqref="F15:F114" xr:uid="{00000000-0002-0000-0100-00000A000000}">
      <formula1>$U$12:$U$14</formula1>
    </dataValidation>
  </dataValidations>
  <pageMargins left="0.28000000000000003" right="0.32" top="0.37" bottom="0.25" header="0.3" footer="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70C0"/>
  </sheetPr>
  <dimension ref="B1:AK39"/>
  <sheetViews>
    <sheetView zoomScale="70" zoomScaleNormal="70" zoomScaleSheetLayoutView="80" workbookViewId="0">
      <selection activeCell="B2" sqref="B2"/>
    </sheetView>
  </sheetViews>
  <sheetFormatPr defaultColWidth="9" defaultRowHeight="13.5" x14ac:dyDescent="0.15"/>
  <cols>
    <col min="1" max="1" width="2.25" customWidth="1"/>
    <col min="2" max="2" width="12.25" customWidth="1"/>
    <col min="3" max="3" width="16.625" customWidth="1"/>
    <col min="4" max="4" width="7" style="26" customWidth="1"/>
    <col min="5" max="5" width="16.875" customWidth="1"/>
    <col min="6" max="6" width="7" style="26" customWidth="1"/>
    <col min="7" max="7" width="16.875" customWidth="1"/>
    <col min="8" max="8" width="7" style="26" customWidth="1"/>
    <col min="9" max="9" width="16.875" customWidth="1"/>
    <col min="10" max="10" width="1.75" customWidth="1"/>
    <col min="11" max="11" width="10.625" style="33" hidden="1" customWidth="1"/>
    <col min="12" max="24" width="11.5" style="33" customWidth="1"/>
    <col min="25" max="28" width="11.5" style="56" hidden="1" customWidth="1"/>
    <col min="29" max="29" width="11.5" style="33" hidden="1" customWidth="1"/>
    <col min="30" max="37" width="9" hidden="1" customWidth="1"/>
  </cols>
  <sheetData>
    <row r="1" spans="2:37" ht="25.5" customHeight="1" thickBot="1" x14ac:dyDescent="0.2">
      <c r="B1" s="210" t="s">
        <v>99</v>
      </c>
      <c r="C1" s="210"/>
      <c r="D1" s="210"/>
      <c r="E1" s="210"/>
      <c r="F1" s="210"/>
      <c r="G1" s="26" t="s">
        <v>10</v>
      </c>
      <c r="H1" s="287" t="s">
        <v>11</v>
      </c>
      <c r="I1" s="287"/>
      <c r="L1" s="297" t="s">
        <v>93</v>
      </c>
      <c r="M1" s="298"/>
      <c r="N1" s="298"/>
      <c r="O1" s="298"/>
      <c r="P1" s="299"/>
      <c r="Q1" s="288" t="s">
        <v>96</v>
      </c>
      <c r="R1" s="289"/>
      <c r="S1" s="289"/>
      <c r="T1" s="289"/>
      <c r="U1" s="289"/>
      <c r="V1" s="289"/>
      <c r="W1" s="289"/>
      <c r="X1" s="290"/>
    </row>
    <row r="2" spans="2:37" ht="8.25" customHeight="1" thickTop="1" x14ac:dyDescent="0.15">
      <c r="B2" s="26"/>
      <c r="C2" s="26"/>
      <c r="G2" s="26"/>
      <c r="I2" s="26"/>
      <c r="L2" s="300"/>
      <c r="M2" s="301"/>
      <c r="N2" s="301"/>
      <c r="O2" s="301"/>
      <c r="P2" s="302"/>
      <c r="Q2" s="291"/>
      <c r="R2" s="292"/>
      <c r="S2" s="292"/>
      <c r="T2" s="292"/>
      <c r="U2" s="292"/>
      <c r="V2" s="292"/>
      <c r="W2" s="292"/>
      <c r="X2" s="293"/>
    </row>
    <row r="3" spans="2:37" ht="25.5" customHeight="1" x14ac:dyDescent="0.15">
      <c r="C3" s="37" t="s">
        <v>40</v>
      </c>
      <c r="L3" s="300"/>
      <c r="M3" s="301"/>
      <c r="N3" s="301"/>
      <c r="O3" s="301"/>
      <c r="P3" s="302"/>
      <c r="Q3" s="291"/>
      <c r="R3" s="292"/>
      <c r="S3" s="292"/>
      <c r="T3" s="292"/>
      <c r="U3" s="292"/>
      <c r="V3" s="292"/>
      <c r="W3" s="292"/>
      <c r="X3" s="293"/>
      <c r="Y3" s="68"/>
      <c r="Z3" s="68"/>
      <c r="AA3" s="68"/>
      <c r="AB3" s="68"/>
      <c r="AC3" s="69"/>
    </row>
    <row r="4" spans="2:37" ht="6" customHeight="1" thickBot="1" x14ac:dyDescent="0.2">
      <c r="L4" s="300"/>
      <c r="M4" s="301"/>
      <c r="N4" s="301"/>
      <c r="O4" s="301"/>
      <c r="P4" s="302"/>
      <c r="Q4" s="291"/>
      <c r="R4" s="292"/>
      <c r="S4" s="292"/>
      <c r="T4" s="292"/>
      <c r="U4" s="292"/>
      <c r="V4" s="292"/>
      <c r="W4" s="292"/>
      <c r="X4" s="293"/>
      <c r="Y4" s="68"/>
      <c r="Z4" s="68"/>
      <c r="AA4" s="68"/>
      <c r="AB4" s="68"/>
      <c r="AC4" s="69"/>
    </row>
    <row r="5" spans="2:37" ht="27" customHeight="1" thickBot="1" x14ac:dyDescent="0.2">
      <c r="C5" s="41" t="s">
        <v>13</v>
      </c>
      <c r="D5"/>
      <c r="E5" s="41" t="s">
        <v>22</v>
      </c>
      <c r="G5" s="41" t="s">
        <v>23</v>
      </c>
      <c r="I5" s="41" t="s">
        <v>14</v>
      </c>
      <c r="L5" s="303"/>
      <c r="M5" s="304"/>
      <c r="N5" s="304"/>
      <c r="O5" s="304"/>
      <c r="P5" s="305"/>
      <c r="Q5" s="291"/>
      <c r="R5" s="292"/>
      <c r="S5" s="292"/>
      <c r="T5" s="292"/>
      <c r="U5" s="292"/>
      <c r="V5" s="292"/>
      <c r="W5" s="292"/>
      <c r="X5" s="293"/>
      <c r="Y5" s="68"/>
      <c r="Z5" s="68"/>
      <c r="AA5" s="68"/>
      <c r="AB5" s="68"/>
      <c r="AC5" s="69"/>
    </row>
    <row r="6" spans="2:37" ht="27" customHeight="1" thickBot="1" x14ac:dyDescent="0.2">
      <c r="C6" s="70">
        <f>COUNTA(E10,E15,E20,E25)</f>
        <v>0</v>
      </c>
      <c r="D6"/>
      <c r="E6" s="71">
        <f>SUM(K10+K15+K20+K25)</f>
        <v>0</v>
      </c>
      <c r="G6" s="23">
        <v>1000</v>
      </c>
      <c r="I6" s="23">
        <f>C6*G6</f>
        <v>0</v>
      </c>
      <c r="L6" s="306" t="str">
        <f>IF(COUNTIF(Y10:AA28,"x")&gt;0,"参加資格入力欄または氏名欄に未記入があります                                                      まだ入力完了していません","")</f>
        <v/>
      </c>
      <c r="M6" s="306"/>
      <c r="N6" s="306"/>
      <c r="O6" s="306"/>
      <c r="P6" s="307"/>
      <c r="Q6" s="291"/>
      <c r="R6" s="292"/>
      <c r="S6" s="292"/>
      <c r="T6" s="292"/>
      <c r="U6" s="292"/>
      <c r="V6" s="292"/>
      <c r="W6" s="292"/>
      <c r="X6" s="293"/>
      <c r="Y6" s="68"/>
      <c r="Z6" s="68"/>
      <c r="AA6" s="68"/>
      <c r="AB6" s="68"/>
      <c r="AC6" s="69"/>
    </row>
    <row r="7" spans="2:37" ht="6" customHeight="1" thickBot="1" x14ac:dyDescent="0.2">
      <c r="L7" s="308"/>
      <c r="M7" s="308"/>
      <c r="N7" s="308"/>
      <c r="O7" s="308"/>
      <c r="P7" s="309"/>
      <c r="Q7" s="291"/>
      <c r="R7" s="292"/>
      <c r="S7" s="292"/>
      <c r="T7" s="292"/>
      <c r="U7" s="292"/>
      <c r="V7" s="292"/>
      <c r="W7" s="292"/>
      <c r="X7" s="293"/>
      <c r="Y7" s="72"/>
      <c r="Z7" s="72"/>
      <c r="AA7" s="72"/>
      <c r="AB7" s="72"/>
      <c r="AC7" s="73"/>
    </row>
    <row r="8" spans="2:37" ht="36" customHeight="1" thickBot="1" x14ac:dyDescent="0.2">
      <c r="D8" s="74" t="s">
        <v>24</v>
      </c>
      <c r="E8" s="75" t="s">
        <v>12</v>
      </c>
      <c r="F8" s="76" t="s">
        <v>24</v>
      </c>
      <c r="G8" s="75" t="s">
        <v>12</v>
      </c>
      <c r="H8" s="76" t="s">
        <v>24</v>
      </c>
      <c r="I8" s="77" t="s">
        <v>12</v>
      </c>
      <c r="L8" s="308"/>
      <c r="M8" s="308"/>
      <c r="N8" s="308"/>
      <c r="O8" s="308"/>
      <c r="P8" s="309"/>
      <c r="Q8" s="294"/>
      <c r="R8" s="295"/>
      <c r="S8" s="295"/>
      <c r="T8" s="295"/>
      <c r="U8" s="295"/>
      <c r="V8" s="295"/>
      <c r="W8" s="295"/>
      <c r="X8" s="296"/>
      <c r="Y8" s="72"/>
      <c r="Z8" s="72"/>
      <c r="AA8" s="72"/>
      <c r="AB8" s="72"/>
      <c r="AC8" s="73"/>
    </row>
    <row r="9" spans="2:37" ht="6" customHeight="1" thickBot="1" x14ac:dyDescent="0.2">
      <c r="B9" s="78"/>
      <c r="C9" s="78"/>
      <c r="D9" s="79"/>
      <c r="F9" s="79"/>
      <c r="H9" s="79"/>
    </row>
    <row r="10" spans="2:37" ht="27" customHeight="1" x14ac:dyDescent="0.15">
      <c r="B10" s="80" t="s">
        <v>26</v>
      </c>
      <c r="C10" s="81" t="s">
        <v>27</v>
      </c>
      <c r="D10" s="3"/>
      <c r="E10" s="4"/>
      <c r="F10" s="5"/>
      <c r="G10" s="4"/>
      <c r="H10" s="5"/>
      <c r="I10" s="6"/>
      <c r="K10" s="51">
        <f>COUNTA(E10,G10,I10,E12,G12,I12)</f>
        <v>0</v>
      </c>
      <c r="M10" s="265" t="str">
        <f>IF(E10="","",E10)</f>
        <v/>
      </c>
      <c r="N10" s="266"/>
      <c r="O10" s="266"/>
      <c r="P10" s="266"/>
      <c r="Q10" s="284" t="str">
        <f>IF(G10="","",G10)</f>
        <v/>
      </c>
      <c r="R10" s="266"/>
      <c r="S10" s="266"/>
      <c r="T10" s="285"/>
      <c r="U10" s="266" t="str">
        <f>IF(I10="","",I10)</f>
        <v/>
      </c>
      <c r="V10" s="266"/>
      <c r="W10" s="266"/>
      <c r="X10" s="286"/>
      <c r="Y10" s="56" t="str">
        <f>IF(OR(OR(AND(M10="",M11="",O11=""),COUNTA(M10)+COUNTA(M11)+COUNTA(O11)=3),AND(COUNTA(M10)+COUNTA(M11)+COUNTA(O11)=2,M11="(3)北信地区の高校(高専含む)在籍中")),"ok","x")</f>
        <v>ok</v>
      </c>
      <c r="Z10" s="56" t="str">
        <f>IF(OR(OR(AND(Q10="",Q11="",S11=""),COUNTA(Q10)+COUNTA(Q11)+COUNTA(S11)=3),AND(COUNTA(Q10)+COUNTA(Q11)+COUNTA(S11)=2,Q11="(3)北信地区の高校(高専含む)在籍中")),"ok","x")</f>
        <v>ok</v>
      </c>
      <c r="AA10" s="56" t="str">
        <f>IF(OR(OR(AND(U10="",U11="",W11=""),COUNTA(U10)+COUNTA(U11)+COUNTA(W11)=3),AND(COUNTA(U10)+COUNTA(U11)+COUNTA(W11)=2,U11="(3)北信地区の高校(高専含む)在籍中")),"ok","x")</f>
        <v>ok</v>
      </c>
      <c r="AC10" s="51"/>
      <c r="AD10" s="40" t="s">
        <v>29</v>
      </c>
      <c r="AE10" s="40" t="s">
        <v>30</v>
      </c>
      <c r="AF10" s="40"/>
      <c r="AG10" s="40"/>
      <c r="AH10" s="40"/>
      <c r="AI10" s="40"/>
      <c r="AJ10" s="40"/>
      <c r="AK10" s="40"/>
    </row>
    <row r="11" spans="2:37" ht="27" customHeight="1" thickBot="1" x14ac:dyDescent="0.2">
      <c r="B11" s="19"/>
      <c r="C11" s="20"/>
      <c r="D11" s="12"/>
      <c r="E11" s="7"/>
      <c r="F11" s="13"/>
      <c r="G11" s="7"/>
      <c r="H11" s="13"/>
      <c r="I11" s="8"/>
      <c r="K11" s="261" t="s">
        <v>88</v>
      </c>
      <c r="L11" s="262"/>
      <c r="M11" s="267"/>
      <c r="N11" s="268"/>
      <c r="O11" s="268"/>
      <c r="P11" s="269"/>
      <c r="Q11" s="310"/>
      <c r="R11" s="268"/>
      <c r="S11" s="268"/>
      <c r="T11" s="311"/>
      <c r="U11" s="312"/>
      <c r="V11" s="268"/>
      <c r="W11" s="268"/>
      <c r="X11" s="313"/>
      <c r="AC11" s="51"/>
      <c r="AD11" s="40" t="s">
        <v>35</v>
      </c>
      <c r="AE11" s="40" t="s">
        <v>36</v>
      </c>
      <c r="AF11" s="40"/>
      <c r="AG11" s="40"/>
      <c r="AH11" s="40"/>
      <c r="AI11" s="40"/>
      <c r="AJ11" s="40"/>
      <c r="AK11" s="40"/>
    </row>
    <row r="12" spans="2:37" ht="27" customHeight="1" x14ac:dyDescent="0.15">
      <c r="B12" s="24"/>
      <c r="C12" s="82" t="s">
        <v>25</v>
      </c>
      <c r="D12" s="1"/>
      <c r="E12" s="9"/>
      <c r="F12" s="2"/>
      <c r="G12" s="9"/>
      <c r="H12" s="2"/>
      <c r="I12" s="21"/>
      <c r="K12" s="261"/>
      <c r="L12" s="262"/>
      <c r="M12" s="263" t="str">
        <f>IF(E12="","",E12)</f>
        <v/>
      </c>
      <c r="N12" s="264"/>
      <c r="O12" s="264"/>
      <c r="P12" s="264"/>
      <c r="Q12" s="278" t="str">
        <f>IF(G12="","",G12)</f>
        <v/>
      </c>
      <c r="R12" s="264"/>
      <c r="S12" s="264"/>
      <c r="T12" s="279"/>
      <c r="U12" s="264" t="str">
        <f>IF(I12="","",I12)</f>
        <v/>
      </c>
      <c r="V12" s="264"/>
      <c r="W12" s="264"/>
      <c r="X12" s="280"/>
      <c r="Y12" s="56" t="str">
        <f>IF(OR(OR(AND(M12="",M13="",O13=""),COUNTA(M12)+COUNTA(M13)+COUNTA(O13)=3),AND(COUNTA(M12)+COUNTA(M13)+COUNTA(O13)=2,M13="(3)北信地区の高校(高専含む)在籍中")),"ok","x")</f>
        <v>ok</v>
      </c>
      <c r="Z12" s="56" t="str">
        <f>IF(OR(OR(AND(Q12="",Q13="",S13=""),COUNTA(Q12)+COUNTA(Q13)+COUNTA(S13)=3),AND(COUNTA(Q12)+COUNTA(Q13)+COUNTA(S13)=2,Q13="(3)北信地区の高校(高専含む)在籍中")),"ok","x")</f>
        <v>ok</v>
      </c>
      <c r="AA12" s="56" t="str">
        <f>IF(OR(OR(AND(U12="",U13="",W13=""),COUNTA(U12)+COUNTA(U13)+COUNTA(W13)=3),AND(COUNTA(U12)+COUNTA(U13)+COUNTA(W13)=2,U13="(3)北信地区の高校(高専含む)在籍中")),"ok","x")</f>
        <v>ok</v>
      </c>
      <c r="AC12" s="51"/>
      <c r="AD12" s="40">
        <v>1</v>
      </c>
      <c r="AE12" s="40">
        <v>2</v>
      </c>
      <c r="AF12" s="40">
        <v>3</v>
      </c>
      <c r="AG12" s="40">
        <v>4</v>
      </c>
      <c r="AH12" s="40">
        <v>5</v>
      </c>
      <c r="AI12" s="40">
        <v>6</v>
      </c>
      <c r="AJ12" s="40" t="s">
        <v>65</v>
      </c>
      <c r="AK12" s="40" t="s">
        <v>66</v>
      </c>
    </row>
    <row r="13" spans="2:37" ht="27" customHeight="1" thickBot="1" x14ac:dyDescent="0.2">
      <c r="B13" s="25"/>
      <c r="C13" s="10"/>
      <c r="D13" s="15"/>
      <c r="E13" s="11"/>
      <c r="F13" s="14"/>
      <c r="G13" s="11"/>
      <c r="H13" s="14"/>
      <c r="I13" s="22"/>
      <c r="K13" s="51"/>
      <c r="L13" s="40"/>
      <c r="M13" s="270"/>
      <c r="N13" s="271"/>
      <c r="O13" s="271"/>
      <c r="P13" s="272"/>
      <c r="Q13" s="277"/>
      <c r="R13" s="271"/>
      <c r="S13" s="271"/>
      <c r="T13" s="315"/>
      <c r="U13" s="316"/>
      <c r="V13" s="271"/>
      <c r="W13" s="271"/>
      <c r="X13" s="314"/>
      <c r="Y13" s="60"/>
      <c r="Z13" s="60"/>
      <c r="AA13" s="60"/>
      <c r="AB13" s="60"/>
      <c r="AC13" s="40"/>
      <c r="AD13" s="51"/>
      <c r="AE13" s="51"/>
      <c r="AF13" s="51"/>
    </row>
    <row r="14" spans="2:37" ht="6" customHeight="1" thickBot="1" x14ac:dyDescent="0.2">
      <c r="K14" s="51"/>
      <c r="L14" s="51"/>
      <c r="M14" s="51"/>
      <c r="N14" s="51"/>
      <c r="O14" s="51"/>
      <c r="P14" s="51"/>
      <c r="Q14" s="51"/>
      <c r="R14" s="51"/>
      <c r="S14" s="51"/>
      <c r="T14" s="51"/>
      <c r="U14" s="51"/>
      <c r="V14" s="51"/>
      <c r="W14" s="51"/>
      <c r="X14" s="51"/>
      <c r="AC14" s="51"/>
      <c r="AD14" s="51"/>
      <c r="AE14" s="51"/>
      <c r="AF14" s="51"/>
    </row>
    <row r="15" spans="2:37" ht="27" customHeight="1" x14ac:dyDescent="0.15">
      <c r="B15" s="80" t="s">
        <v>26</v>
      </c>
      <c r="C15" s="81" t="s">
        <v>27</v>
      </c>
      <c r="D15" s="3"/>
      <c r="E15" s="4"/>
      <c r="F15" s="5"/>
      <c r="G15" s="4"/>
      <c r="H15" s="5"/>
      <c r="I15" s="6"/>
      <c r="K15" s="51">
        <f>COUNTA(E15,G15,I15,E17,G17,I17)</f>
        <v>0</v>
      </c>
      <c r="L15" s="51"/>
      <c r="M15" s="265" t="str">
        <f>IF(E15="","",E15)</f>
        <v/>
      </c>
      <c r="N15" s="266"/>
      <c r="O15" s="266"/>
      <c r="P15" s="266"/>
      <c r="Q15" s="284" t="str">
        <f>IF(G15="","",G15)</f>
        <v/>
      </c>
      <c r="R15" s="266"/>
      <c r="S15" s="266"/>
      <c r="T15" s="285"/>
      <c r="U15" s="266" t="str">
        <f>IF(I15="","",I15)</f>
        <v/>
      </c>
      <c r="V15" s="266"/>
      <c r="W15" s="266"/>
      <c r="X15" s="286"/>
      <c r="Y15" s="56" t="str">
        <f>IF(OR(OR(AND(M15="",M16="",O16=""),COUNTA(M15)+COUNTA(M16)+COUNTA(O16)=3),AND(COUNTA(M15)+COUNTA(M16)+COUNTA(O16)=2,M16="(3)北信地区の高校(高専含む)在籍中")),"ok","x")</f>
        <v>ok</v>
      </c>
      <c r="Z15" s="56" t="str">
        <f>IF(OR(OR(AND(Q15="",Q16="",S16=""),COUNTA(Q15)+COUNTA(Q16)+COUNTA(S16)=3),AND(COUNTA(Q15)+COUNTA(Q16)+COUNTA(S16)=2,Q16="(3)北信地区の高校(高専含む)在籍中")),"ok","x")</f>
        <v>ok</v>
      </c>
      <c r="AA15" s="56" t="str">
        <f>IF(OR(OR(AND(U15="",U16="",W16=""),COUNTA(U15)+COUNTA(U16)+COUNTA(W16)=3),AND(COUNTA(U15)+COUNTA(U16)+COUNTA(W16)=2,U16="(3)北信地区の高校(高専含む)在籍中")),"ok","x")</f>
        <v>ok</v>
      </c>
      <c r="AC15" s="51"/>
      <c r="AD15" s="51" t="s">
        <v>89</v>
      </c>
      <c r="AE15" s="51"/>
      <c r="AF15" s="51"/>
    </row>
    <row r="16" spans="2:37" ht="27" customHeight="1" thickBot="1" x14ac:dyDescent="0.2">
      <c r="B16" s="19"/>
      <c r="C16" s="20"/>
      <c r="D16" s="12"/>
      <c r="E16" s="7"/>
      <c r="F16" s="13"/>
      <c r="G16" s="7"/>
      <c r="H16" s="13"/>
      <c r="I16" s="8"/>
      <c r="K16" s="261" t="s">
        <v>88</v>
      </c>
      <c r="L16" s="262"/>
      <c r="M16" s="267"/>
      <c r="N16" s="268"/>
      <c r="O16" s="268"/>
      <c r="P16" s="269"/>
      <c r="Q16" s="310"/>
      <c r="R16" s="268"/>
      <c r="S16" s="268"/>
      <c r="T16" s="311"/>
      <c r="U16" s="312"/>
      <c r="V16" s="268"/>
      <c r="W16" s="268"/>
      <c r="X16" s="313"/>
      <c r="AC16" s="51"/>
      <c r="AD16" s="51" t="s">
        <v>95</v>
      </c>
      <c r="AE16" s="51"/>
      <c r="AF16" s="51"/>
    </row>
    <row r="17" spans="2:32" ht="27" customHeight="1" x14ac:dyDescent="0.15">
      <c r="B17" s="24"/>
      <c r="C17" s="82" t="s">
        <v>25</v>
      </c>
      <c r="D17" s="1"/>
      <c r="E17" s="9"/>
      <c r="F17" s="2"/>
      <c r="G17" s="9"/>
      <c r="H17" s="2"/>
      <c r="I17" s="21"/>
      <c r="K17" s="261"/>
      <c r="L17" s="262"/>
      <c r="M17" s="263" t="str">
        <f>IF(E17="","",E17)</f>
        <v/>
      </c>
      <c r="N17" s="264"/>
      <c r="O17" s="264"/>
      <c r="P17" s="264"/>
      <c r="Q17" s="278" t="str">
        <f>IF(G17="","",G17)</f>
        <v/>
      </c>
      <c r="R17" s="264"/>
      <c r="S17" s="264"/>
      <c r="T17" s="279"/>
      <c r="U17" s="264" t="str">
        <f>IF(I17="","",I17)</f>
        <v/>
      </c>
      <c r="V17" s="264"/>
      <c r="W17" s="264"/>
      <c r="X17" s="280"/>
      <c r="Y17" s="56" t="str">
        <f>IF(OR(OR(AND(M17="",M18="",O18=""),COUNTA(M17)+COUNTA(M18)+COUNTA(O18)=3),AND(COUNTA(M17)+COUNTA(M18)+COUNTA(O18)=2,M18="(3)北信地区の高校(高専含む)在籍中")),"ok","x")</f>
        <v>ok</v>
      </c>
      <c r="Z17" s="56" t="str">
        <f>IF(OR(OR(AND(Q17="",Q18="",S18=""),COUNTA(Q17)+COUNTA(Q18)+COUNTA(S18)=3),AND(COUNTA(Q17)+COUNTA(Q18)+COUNTA(S18)=2,Q18="(3)北信地区の高校(高専含む)在籍中")),"ok","x")</f>
        <v>ok</v>
      </c>
      <c r="AA17" s="56" t="str">
        <f>IF(OR(OR(AND(U17="",U18="",W18=""),COUNTA(U17)+COUNTA(U18)+COUNTA(W18)=3),AND(COUNTA(U17)+COUNTA(U18)+COUNTA(W18)=2,U18="(3)北信地区の高校(高専含む)在籍中")),"ok","x")</f>
        <v>ok</v>
      </c>
      <c r="AC17" s="51"/>
      <c r="AD17" s="51"/>
      <c r="AE17" s="51"/>
      <c r="AF17" s="51"/>
    </row>
    <row r="18" spans="2:32" ht="27" customHeight="1" thickBot="1" x14ac:dyDescent="0.2">
      <c r="B18" s="25"/>
      <c r="C18" s="10"/>
      <c r="D18" s="15"/>
      <c r="E18" s="11"/>
      <c r="F18" s="14"/>
      <c r="G18" s="11"/>
      <c r="H18" s="14"/>
      <c r="I18" s="22"/>
      <c r="K18" s="51"/>
      <c r="L18" s="51"/>
      <c r="M18" s="270"/>
      <c r="N18" s="271"/>
      <c r="O18" s="271"/>
      <c r="P18" s="272"/>
      <c r="Q18" s="277"/>
      <c r="R18" s="271"/>
      <c r="S18" s="271"/>
      <c r="T18" s="315"/>
      <c r="U18" s="316"/>
      <c r="V18" s="271"/>
      <c r="W18" s="271"/>
      <c r="X18" s="314"/>
      <c r="AC18" s="51"/>
      <c r="AD18" s="51"/>
      <c r="AE18" s="51"/>
      <c r="AF18" s="83"/>
    </row>
    <row r="19" spans="2:32" ht="6" customHeight="1" thickBot="1" x14ac:dyDescent="0.2">
      <c r="K19" s="51"/>
      <c r="L19" s="51"/>
      <c r="M19" s="51"/>
      <c r="N19" s="51"/>
      <c r="O19" s="51"/>
      <c r="P19" s="51"/>
      <c r="Q19" s="51"/>
      <c r="R19" s="51"/>
      <c r="S19" s="51"/>
      <c r="T19" s="51"/>
      <c r="U19" s="51"/>
      <c r="V19" s="51"/>
      <c r="W19" s="51"/>
      <c r="X19" s="51"/>
      <c r="AC19" s="51"/>
      <c r="AD19" s="51"/>
      <c r="AE19" s="51"/>
      <c r="AF19" s="51"/>
    </row>
    <row r="20" spans="2:32" ht="27" customHeight="1" x14ac:dyDescent="0.15">
      <c r="B20" s="80" t="s">
        <v>26</v>
      </c>
      <c r="C20" s="81" t="s">
        <v>27</v>
      </c>
      <c r="D20" s="3"/>
      <c r="E20" s="4"/>
      <c r="F20" s="5"/>
      <c r="G20" s="4"/>
      <c r="H20" s="5"/>
      <c r="I20" s="6"/>
      <c r="K20" s="51">
        <f>COUNTA(E20,G20,I20,E22,G22,I22)</f>
        <v>0</v>
      </c>
      <c r="L20" s="51"/>
      <c r="M20" s="265" t="str">
        <f>IF(E20="","",E20)</f>
        <v/>
      </c>
      <c r="N20" s="266"/>
      <c r="O20" s="266"/>
      <c r="P20" s="266"/>
      <c r="Q20" s="284" t="str">
        <f>IF(G20="","",G20)</f>
        <v/>
      </c>
      <c r="R20" s="266"/>
      <c r="S20" s="266"/>
      <c r="T20" s="285"/>
      <c r="U20" s="266" t="str">
        <f>IF(I20="","",I20)</f>
        <v/>
      </c>
      <c r="V20" s="266"/>
      <c r="W20" s="266"/>
      <c r="X20" s="286"/>
      <c r="Y20" s="56" t="str">
        <f>IF(OR(OR(AND(M20="",M21="",O21=""),COUNTA(M20)+COUNTA(M21)+COUNTA(O21)=3),AND(COUNTA(M20)+COUNTA(M21)+COUNTA(O21)=2,M21="(3)北信地区の高校(高専含む)在籍中")),"ok","x")</f>
        <v>ok</v>
      </c>
      <c r="Z20" s="56" t="str">
        <f>IF(OR(OR(AND(Q20="",Q21="",S21=""),COUNTA(Q20)+COUNTA(Q21)+COUNTA(S21)=3),AND(COUNTA(Q20)+COUNTA(Q21)+COUNTA(S21)=2,Q21="(3)北信地区の高校(高専含む)在籍中")),"ok","x")</f>
        <v>ok</v>
      </c>
      <c r="AA20" s="56" t="str">
        <f>IF(OR(OR(AND(U20="",U21="",W21=""),COUNTA(U20)+COUNTA(U21)+COUNTA(W21)=3),AND(COUNTA(U20)+COUNTA(U21)+COUNTA(W21)=2,U21="(3)北信地区の高校(高専含む)在籍中")),"ok","x")</f>
        <v>ok</v>
      </c>
      <c r="AC20" s="51"/>
      <c r="AD20" s="51"/>
      <c r="AE20" s="51"/>
      <c r="AF20" s="51"/>
    </row>
    <row r="21" spans="2:32" ht="27" customHeight="1" thickBot="1" x14ac:dyDescent="0.2">
      <c r="B21" s="19"/>
      <c r="C21" s="20"/>
      <c r="D21" s="12"/>
      <c r="E21" s="7"/>
      <c r="F21" s="13"/>
      <c r="G21" s="7"/>
      <c r="H21" s="13"/>
      <c r="I21" s="8"/>
      <c r="K21" s="261" t="s">
        <v>88</v>
      </c>
      <c r="L21" s="262"/>
      <c r="M21" s="267"/>
      <c r="N21" s="268"/>
      <c r="O21" s="268"/>
      <c r="P21" s="269"/>
      <c r="Q21" s="310"/>
      <c r="R21" s="268"/>
      <c r="S21" s="268"/>
      <c r="T21" s="311"/>
      <c r="U21" s="312"/>
      <c r="V21" s="268"/>
      <c r="W21" s="268"/>
      <c r="X21" s="313"/>
      <c r="AC21" s="51"/>
      <c r="AD21" s="51"/>
      <c r="AE21" s="51"/>
      <c r="AF21" s="51"/>
    </row>
    <row r="22" spans="2:32" ht="27" customHeight="1" x14ac:dyDescent="0.15">
      <c r="B22" s="24"/>
      <c r="C22" s="82" t="s">
        <v>25</v>
      </c>
      <c r="D22" s="1"/>
      <c r="E22" s="9"/>
      <c r="F22" s="2"/>
      <c r="G22" s="9"/>
      <c r="H22" s="2"/>
      <c r="I22" s="21"/>
      <c r="K22" s="261"/>
      <c r="L22" s="262"/>
      <c r="M22" s="263" t="str">
        <f>IF(E22="","",E22)</f>
        <v/>
      </c>
      <c r="N22" s="264"/>
      <c r="O22" s="264"/>
      <c r="P22" s="264"/>
      <c r="Q22" s="278" t="str">
        <f>IF(G22="","",G22)</f>
        <v/>
      </c>
      <c r="R22" s="264"/>
      <c r="S22" s="264"/>
      <c r="T22" s="279"/>
      <c r="U22" s="264" t="str">
        <f>IF(I22="","",I22)</f>
        <v/>
      </c>
      <c r="V22" s="264"/>
      <c r="W22" s="264"/>
      <c r="X22" s="280"/>
      <c r="Y22" s="56" t="str">
        <f>IF(OR(OR(AND(M22="",M23="",O23=""),COUNTA(M22)+COUNTA(M23)+COUNTA(O23)=3),AND(COUNTA(M22)+COUNTA(M23)+COUNTA(O23)=2,M23="(3)北信地区の高校(高専含む)在籍中")),"ok","x")</f>
        <v>ok</v>
      </c>
      <c r="Z22" s="56" t="str">
        <f>IF(OR(OR(AND(Q22="",Q23="",S23=""),COUNTA(Q22)+COUNTA(Q23)+COUNTA(S23)=3),AND(COUNTA(Q22)+COUNTA(Q23)+COUNTA(S23)=2,Q23="(3)北信地区の高校(高専含む)在籍中")),"ok","x")</f>
        <v>ok</v>
      </c>
      <c r="AA22" s="56" t="str">
        <f>IF(OR(OR(AND(U22="",U23="",W23=""),COUNTA(U22)+COUNTA(U23)+COUNTA(W23)=3),AND(COUNTA(U22)+COUNTA(U23)+COUNTA(W23)=2,U23="(3)北信地区の高校(高専含む)在籍中")),"ok","x")</f>
        <v>ok</v>
      </c>
      <c r="AC22" s="51"/>
      <c r="AD22" s="51"/>
      <c r="AE22" s="51"/>
      <c r="AF22" s="51"/>
    </row>
    <row r="23" spans="2:32" ht="27.75" customHeight="1" thickBot="1" x14ac:dyDescent="0.2">
      <c r="B23" s="25"/>
      <c r="C23" s="10"/>
      <c r="D23" s="15"/>
      <c r="E23" s="11"/>
      <c r="F23" s="14"/>
      <c r="G23" s="11"/>
      <c r="H23" s="14"/>
      <c r="I23" s="22"/>
      <c r="K23" s="51"/>
      <c r="L23" s="51"/>
      <c r="M23" s="270"/>
      <c r="N23" s="271"/>
      <c r="O23" s="271"/>
      <c r="P23" s="272"/>
      <c r="Q23" s="277"/>
      <c r="R23" s="271"/>
      <c r="S23" s="271"/>
      <c r="T23" s="315"/>
      <c r="U23" s="316"/>
      <c r="V23" s="271"/>
      <c r="W23" s="271"/>
      <c r="X23" s="314"/>
      <c r="AC23" s="51"/>
      <c r="AD23" s="51"/>
      <c r="AE23" s="51"/>
      <c r="AF23" s="51"/>
    </row>
    <row r="24" spans="2:32" ht="6" customHeight="1" thickBot="1" x14ac:dyDescent="0.2">
      <c r="K24" s="51"/>
      <c r="L24" s="51"/>
      <c r="M24" s="51"/>
      <c r="N24" s="51"/>
      <c r="O24" s="51"/>
      <c r="P24" s="51"/>
      <c r="Q24" s="51"/>
      <c r="R24" s="51"/>
      <c r="S24" s="51"/>
      <c r="T24" s="51"/>
      <c r="U24" s="51"/>
      <c r="V24" s="51"/>
      <c r="W24" s="51"/>
      <c r="X24" s="51"/>
      <c r="AC24" s="51"/>
      <c r="AD24" s="51"/>
      <c r="AE24" s="51"/>
      <c r="AF24" s="51"/>
    </row>
    <row r="25" spans="2:32" ht="27" customHeight="1" x14ac:dyDescent="0.15">
      <c r="B25" s="80" t="s">
        <v>26</v>
      </c>
      <c r="C25" s="81" t="s">
        <v>27</v>
      </c>
      <c r="D25" s="3"/>
      <c r="E25" s="4"/>
      <c r="F25" s="5"/>
      <c r="G25" s="4"/>
      <c r="H25" s="5"/>
      <c r="I25" s="6"/>
      <c r="K25" s="51">
        <f>COUNTA(E25,G25,I25,E27,G27,I27)</f>
        <v>0</v>
      </c>
      <c r="L25" s="51"/>
      <c r="M25" s="265" t="str">
        <f>IF(E25="","",E25)</f>
        <v/>
      </c>
      <c r="N25" s="266"/>
      <c r="O25" s="266"/>
      <c r="P25" s="266"/>
      <c r="Q25" s="284" t="str">
        <f>IF(G25="","",G25)</f>
        <v/>
      </c>
      <c r="R25" s="266"/>
      <c r="S25" s="266"/>
      <c r="T25" s="285"/>
      <c r="U25" s="266" t="str">
        <f>IF(I25="","",I25)</f>
        <v/>
      </c>
      <c r="V25" s="266"/>
      <c r="W25" s="266"/>
      <c r="X25" s="286"/>
      <c r="Y25" s="56" t="str">
        <f>IF(OR(OR(AND(M25="",M26="",O26=""),COUNTA(M25)+COUNTA(M26)+COUNTA(O26)=3),AND(COUNTA(M25)+COUNTA(M26)+COUNTA(O26)=2,M26="(3)北信地区の高校(高専含む)在籍中")),"ok","x")</f>
        <v>ok</v>
      </c>
      <c r="Z25" s="56" t="str">
        <f>IF(OR(OR(AND(Q25="",Q26="",S26=""),COUNTA(Q25)+COUNTA(Q26)+COUNTA(S26)=3),AND(COUNTA(Q25)+COUNTA(Q26)+COUNTA(S26)=2,Q26="(3)北信地区の高校(高専含む)在籍中")),"ok","x")</f>
        <v>ok</v>
      </c>
      <c r="AA25" s="56" t="str">
        <f>IF(OR(OR(AND(U25="",U26="",W26=""),COUNTA(U25)+COUNTA(U26)+COUNTA(W26)=3),AND(COUNTA(U25)+COUNTA(U26)+COUNTA(W26)=2,U26="(3)北信地区の高校(高専含む)在籍中")),"ok","x")</f>
        <v>ok</v>
      </c>
      <c r="AC25" s="51"/>
      <c r="AD25" s="51"/>
      <c r="AE25" s="51"/>
      <c r="AF25" s="51"/>
    </row>
    <row r="26" spans="2:32" ht="27" customHeight="1" thickBot="1" x14ac:dyDescent="0.2">
      <c r="B26" s="19"/>
      <c r="C26" s="20"/>
      <c r="D26" s="12"/>
      <c r="E26" s="7"/>
      <c r="F26" s="13"/>
      <c r="G26" s="7"/>
      <c r="H26" s="13"/>
      <c r="I26" s="8"/>
      <c r="K26" s="261" t="s">
        <v>88</v>
      </c>
      <c r="L26" s="262"/>
      <c r="M26" s="267"/>
      <c r="N26" s="268"/>
      <c r="O26" s="268"/>
      <c r="P26" s="269"/>
      <c r="Q26" s="310"/>
      <c r="R26" s="268"/>
      <c r="S26" s="268"/>
      <c r="T26" s="311"/>
      <c r="U26" s="312"/>
      <c r="V26" s="268"/>
      <c r="W26" s="268"/>
      <c r="X26" s="313"/>
      <c r="AC26" s="51"/>
      <c r="AD26" s="51"/>
      <c r="AE26" s="51"/>
      <c r="AF26" s="51"/>
    </row>
    <row r="27" spans="2:32" ht="27" customHeight="1" x14ac:dyDescent="0.15">
      <c r="B27" s="24"/>
      <c r="C27" s="82" t="s">
        <v>25</v>
      </c>
      <c r="D27" s="1"/>
      <c r="E27" s="9"/>
      <c r="F27" s="2"/>
      <c r="G27" s="9"/>
      <c r="H27" s="2"/>
      <c r="I27" s="21"/>
      <c r="K27" s="261"/>
      <c r="L27" s="262"/>
      <c r="M27" s="263" t="str">
        <f>IF(E27="","",E27)</f>
        <v/>
      </c>
      <c r="N27" s="264"/>
      <c r="O27" s="264"/>
      <c r="P27" s="264"/>
      <c r="Q27" s="278" t="str">
        <f>IF(G27="","",G27)</f>
        <v/>
      </c>
      <c r="R27" s="264"/>
      <c r="S27" s="264"/>
      <c r="T27" s="279"/>
      <c r="U27" s="264" t="str">
        <f>IF(I27="","",I27)</f>
        <v/>
      </c>
      <c r="V27" s="264"/>
      <c r="W27" s="264"/>
      <c r="X27" s="280"/>
      <c r="Y27" s="56" t="str">
        <f>IF(OR(OR(AND(M27="",M28="",O28=""),COUNTA(M27)+COUNTA(M28)+COUNTA(O28)=3),AND(COUNTA(M27)+COUNTA(M28)+COUNTA(O28)=2,M28="(3)北信地区の高校(高専含む)在籍中")),"ok","x")</f>
        <v>ok</v>
      </c>
      <c r="Z27" s="56" t="str">
        <f>IF(OR(OR(AND(Q27="",Q28="",S28=""),COUNTA(Q27)+COUNTA(Q28)+COUNTA(S28)=3),AND(COUNTA(Q27)+COUNTA(Q28)+COUNTA(S28)=2,Q28="(3)北信地区の高校(高専含む)在籍中")),"ok","x")</f>
        <v>ok</v>
      </c>
      <c r="AA27" s="56" t="str">
        <f>IF(OR(OR(AND(U27="",U28="",W28=""),COUNTA(U27)+COUNTA(U28)+COUNTA(W28)=3),AND(COUNTA(U27)+COUNTA(U28)+COUNTA(W28)=2,U28="(3)北信地区の高校(高専含む)在籍中")),"ok","x")</f>
        <v>ok</v>
      </c>
      <c r="AC27" s="51"/>
      <c r="AD27" s="51"/>
      <c r="AE27" s="51"/>
      <c r="AF27" s="51"/>
    </row>
    <row r="28" spans="2:32" ht="27.75" customHeight="1" thickBot="1" x14ac:dyDescent="0.2">
      <c r="B28" s="25"/>
      <c r="C28" s="10"/>
      <c r="D28" s="15"/>
      <c r="E28" s="11"/>
      <c r="F28" s="14"/>
      <c r="G28" s="11"/>
      <c r="H28" s="14"/>
      <c r="I28" s="22"/>
      <c r="K28" s="51"/>
      <c r="L28" s="51"/>
      <c r="M28" s="270"/>
      <c r="N28" s="271"/>
      <c r="O28" s="271"/>
      <c r="P28" s="272"/>
      <c r="Q28" s="277"/>
      <c r="R28" s="271"/>
      <c r="S28" s="271"/>
      <c r="T28" s="315"/>
      <c r="U28" s="316"/>
      <c r="V28" s="271"/>
      <c r="W28" s="271"/>
      <c r="X28" s="314"/>
      <c r="AC28" s="51"/>
      <c r="AD28" s="51"/>
      <c r="AE28" s="51"/>
      <c r="AF28" s="51"/>
    </row>
    <row r="29" spans="2:32" ht="6" customHeight="1" x14ac:dyDescent="0.15">
      <c r="L29" s="51"/>
      <c r="M29" s="51"/>
      <c r="N29" s="51"/>
      <c r="O29" s="51"/>
      <c r="P29" s="51"/>
      <c r="Q29" s="51"/>
      <c r="R29" s="51"/>
      <c r="S29" s="51"/>
      <c r="T29" s="51"/>
      <c r="U29" s="51"/>
      <c r="V29" s="51"/>
      <c r="W29" s="51"/>
      <c r="X29" s="51"/>
      <c r="AC29" s="51"/>
      <c r="AD29" s="51"/>
      <c r="AE29" s="51"/>
      <c r="AF29" s="51"/>
    </row>
    <row r="30" spans="2:32" ht="21" customHeight="1" thickBot="1" x14ac:dyDescent="0.2">
      <c r="L30" s="51"/>
      <c r="M30" s="84" t="s">
        <v>87</v>
      </c>
      <c r="N30" s="84"/>
      <c r="O30" s="84"/>
      <c r="P30" s="51"/>
      <c r="Q30" s="51"/>
      <c r="R30" s="51"/>
      <c r="S30" s="51"/>
      <c r="T30" s="51"/>
      <c r="U30" s="51"/>
      <c r="V30" s="51"/>
      <c r="W30" s="51"/>
      <c r="X30" s="51"/>
      <c r="AC30" s="51"/>
      <c r="AD30" s="51"/>
      <c r="AE30" s="51"/>
      <c r="AF30" s="51"/>
    </row>
    <row r="31" spans="2:32" ht="21" customHeight="1" x14ac:dyDescent="0.15">
      <c r="L31" s="51"/>
      <c r="M31" s="281" t="s">
        <v>81</v>
      </c>
      <c r="N31" s="282"/>
      <c r="O31" s="282"/>
      <c r="P31" s="282"/>
      <c r="Q31" s="331" t="s">
        <v>82</v>
      </c>
      <c r="R31" s="282"/>
      <c r="S31" s="282"/>
      <c r="T31" s="332"/>
      <c r="U31" s="282" t="s">
        <v>83</v>
      </c>
      <c r="V31" s="282"/>
      <c r="W31" s="282"/>
      <c r="X31" s="283"/>
      <c r="AC31" s="51"/>
      <c r="AD31" s="51"/>
      <c r="AE31" s="51"/>
      <c r="AF31" s="51"/>
    </row>
    <row r="32" spans="2:32" ht="21" customHeight="1" x14ac:dyDescent="0.15">
      <c r="L32" s="51"/>
      <c r="M32" s="317" t="s">
        <v>80</v>
      </c>
      <c r="N32" s="318"/>
      <c r="O32" s="318" t="s">
        <v>92</v>
      </c>
      <c r="P32" s="319"/>
      <c r="Q32" s="327" t="s">
        <v>97</v>
      </c>
      <c r="R32" s="318"/>
      <c r="S32" s="318"/>
      <c r="T32" s="328"/>
      <c r="U32" s="329" t="s">
        <v>98</v>
      </c>
      <c r="V32" s="318"/>
      <c r="W32" s="318"/>
      <c r="X32" s="330"/>
      <c r="AC32" s="51"/>
      <c r="AD32" s="51"/>
      <c r="AE32" s="51"/>
      <c r="AF32" s="51"/>
    </row>
    <row r="33" spans="12:32" ht="21" customHeight="1" x14ac:dyDescent="0.15">
      <c r="L33" s="51"/>
      <c r="M33" s="333" t="s">
        <v>84</v>
      </c>
      <c r="N33" s="274"/>
      <c r="O33" s="274"/>
      <c r="P33" s="274"/>
      <c r="Q33" s="273" t="s">
        <v>85</v>
      </c>
      <c r="R33" s="274"/>
      <c r="S33" s="274"/>
      <c r="T33" s="275"/>
      <c r="U33" s="274" t="s">
        <v>86</v>
      </c>
      <c r="V33" s="274"/>
      <c r="W33" s="274"/>
      <c r="X33" s="276"/>
      <c r="AC33" s="51"/>
      <c r="AD33" s="51"/>
      <c r="AE33" s="51"/>
      <c r="AF33" s="51"/>
    </row>
    <row r="34" spans="12:32" ht="21" customHeight="1" thickBot="1" x14ac:dyDescent="0.2">
      <c r="L34" s="51"/>
      <c r="M34" s="326" t="s">
        <v>97</v>
      </c>
      <c r="N34" s="320"/>
      <c r="O34" s="320"/>
      <c r="P34" s="325"/>
      <c r="Q34" s="324" t="s">
        <v>80</v>
      </c>
      <c r="R34" s="320"/>
      <c r="S34" s="320" t="s">
        <v>91</v>
      </c>
      <c r="T34" s="323"/>
      <c r="U34" s="322" t="s">
        <v>80</v>
      </c>
      <c r="V34" s="320"/>
      <c r="W34" s="320" t="s">
        <v>90</v>
      </c>
      <c r="X34" s="321"/>
      <c r="AC34" s="51"/>
      <c r="AD34" s="51"/>
      <c r="AE34" s="51"/>
      <c r="AF34" s="51"/>
    </row>
    <row r="35" spans="12:32" ht="21" customHeight="1" x14ac:dyDescent="0.15"/>
    <row r="36" spans="12:32" ht="21" customHeight="1" x14ac:dyDescent="0.15"/>
    <row r="37" spans="12:32" ht="21" customHeight="1" x14ac:dyDescent="0.15"/>
    <row r="38" spans="12:32" ht="21" customHeight="1" x14ac:dyDescent="0.15"/>
    <row r="39" spans="12:32" ht="21" customHeight="1" x14ac:dyDescent="0.15"/>
  </sheetData>
  <sheetProtection algorithmName="SHA-512" hashValue="Dh3ebYAhWJnpe7ccGVZut08Pz/4UGux9hKKi/9wqPY1IhpWeT5h8EF9BmEK12FDEP2eWh9jlTs+MV2bs+VjR8g==" saltValue="+MEfQSFxJ3+L/S/UX/s59A==" spinCount="100000" sheet="1"/>
  <mergeCells count="99">
    <mergeCell ref="W28:X28"/>
    <mergeCell ref="M32:N32"/>
    <mergeCell ref="O32:P32"/>
    <mergeCell ref="W34:X34"/>
    <mergeCell ref="U34:V34"/>
    <mergeCell ref="S34:T34"/>
    <mergeCell ref="Q34:R34"/>
    <mergeCell ref="O34:P34"/>
    <mergeCell ref="M34:N34"/>
    <mergeCell ref="Q32:R32"/>
    <mergeCell ref="S32:T32"/>
    <mergeCell ref="U32:V32"/>
    <mergeCell ref="W32:X32"/>
    <mergeCell ref="U28:V28"/>
    <mergeCell ref="Q31:T31"/>
    <mergeCell ref="M33:P33"/>
    <mergeCell ref="M28:N28"/>
    <mergeCell ref="O28:P28"/>
    <mergeCell ref="Q28:R28"/>
    <mergeCell ref="S28:T28"/>
    <mergeCell ref="M26:N26"/>
    <mergeCell ref="O26:P26"/>
    <mergeCell ref="S26:T26"/>
    <mergeCell ref="U26:V26"/>
    <mergeCell ref="W26:X26"/>
    <mergeCell ref="Q26:R26"/>
    <mergeCell ref="U25:X25"/>
    <mergeCell ref="Q25:T25"/>
    <mergeCell ref="Q17:T17"/>
    <mergeCell ref="U17:X17"/>
    <mergeCell ref="Q15:T15"/>
    <mergeCell ref="U15:X15"/>
    <mergeCell ref="U23:V23"/>
    <mergeCell ref="W23:X23"/>
    <mergeCell ref="Q23:R23"/>
    <mergeCell ref="S23:T23"/>
    <mergeCell ref="Q21:R21"/>
    <mergeCell ref="Q16:R16"/>
    <mergeCell ref="S16:T16"/>
    <mergeCell ref="U16:V16"/>
    <mergeCell ref="W16:X16"/>
    <mergeCell ref="Q22:T22"/>
    <mergeCell ref="U22:X22"/>
    <mergeCell ref="S18:T18"/>
    <mergeCell ref="U18:V18"/>
    <mergeCell ref="W18:X18"/>
    <mergeCell ref="S21:T21"/>
    <mergeCell ref="U21:V21"/>
    <mergeCell ref="W21:X21"/>
    <mergeCell ref="Q11:R11"/>
    <mergeCell ref="S11:T11"/>
    <mergeCell ref="U11:V11"/>
    <mergeCell ref="W11:X11"/>
    <mergeCell ref="W13:X13"/>
    <mergeCell ref="Q12:T12"/>
    <mergeCell ref="U12:X12"/>
    <mergeCell ref="S13:T13"/>
    <mergeCell ref="U13:V13"/>
    <mergeCell ref="Q13:R13"/>
    <mergeCell ref="B1:F1"/>
    <mergeCell ref="H1:I1"/>
    <mergeCell ref="M10:P10"/>
    <mergeCell ref="Q10:T10"/>
    <mergeCell ref="U10:X10"/>
    <mergeCell ref="Q1:X8"/>
    <mergeCell ref="L1:P5"/>
    <mergeCell ref="L6:P8"/>
    <mergeCell ref="Q33:T33"/>
    <mergeCell ref="U33:X33"/>
    <mergeCell ref="M18:N18"/>
    <mergeCell ref="O18:P18"/>
    <mergeCell ref="Q18:R18"/>
    <mergeCell ref="Q27:T27"/>
    <mergeCell ref="U27:X27"/>
    <mergeCell ref="M31:P31"/>
    <mergeCell ref="U31:X31"/>
    <mergeCell ref="M20:P20"/>
    <mergeCell ref="Q20:T20"/>
    <mergeCell ref="U20:X20"/>
    <mergeCell ref="M21:N21"/>
    <mergeCell ref="O21:P21"/>
    <mergeCell ref="M23:N23"/>
    <mergeCell ref="O23:P23"/>
    <mergeCell ref="K11:L12"/>
    <mergeCell ref="K16:L17"/>
    <mergeCell ref="K21:L22"/>
    <mergeCell ref="K26:L27"/>
    <mergeCell ref="M27:P27"/>
    <mergeCell ref="M25:P25"/>
    <mergeCell ref="M11:N11"/>
    <mergeCell ref="O11:P11"/>
    <mergeCell ref="M15:P15"/>
    <mergeCell ref="M17:P17"/>
    <mergeCell ref="M12:P12"/>
    <mergeCell ref="M16:N16"/>
    <mergeCell ref="O16:P16"/>
    <mergeCell ref="M13:N13"/>
    <mergeCell ref="O13:P13"/>
    <mergeCell ref="M22:P22"/>
  </mergeCells>
  <phoneticPr fontId="1"/>
  <conditionalFormatting sqref="B11 B16 B21 B26">
    <cfRule type="containsText" dxfId="1" priority="2" stopIfTrue="1" operator="containsText" text="女">
      <formula>NOT(ISERROR(SEARCH("女",B11)))</formula>
    </cfRule>
    <cfRule type="containsText" dxfId="0" priority="3" stopIfTrue="1" operator="containsText" text="男">
      <formula>NOT(ISERROR(SEARCH("男",B11)))</formula>
    </cfRule>
  </conditionalFormatting>
  <dataValidations count="7">
    <dataValidation imeMode="halfKatakana" showInputMessage="1" showErrorMessage="1" sqref="E11 E16 I16 G18 E18 G16 E21 I21 G23 E23 G21 I11 G13 E13 G11 E26 I26 G28 E28 G26" xr:uid="{00000000-0002-0000-0200-000000000000}"/>
    <dataValidation type="whole" allowBlank="1" showInputMessage="1" showErrorMessage="1" sqref="C13 C23 C18 C28" xr:uid="{00000000-0002-0000-0200-000001000000}">
      <formula1>1111</formula1>
      <formula2>999999</formula2>
    </dataValidation>
    <dataValidation imeMode="halfKatakana" allowBlank="1" showInputMessage="1" showErrorMessage="1" sqref="I13 I18 I23 I28" xr:uid="{00000000-0002-0000-0200-000002000000}"/>
    <dataValidation type="list" allowBlank="1" showInputMessage="1" showErrorMessage="1" sqref="C11 C21 C16 C26" xr:uid="{00000000-0002-0000-0200-000003000000}">
      <formula1>$AD$11:$AE$11</formula1>
    </dataValidation>
    <dataValidation type="list" allowBlank="1" showInputMessage="1" showErrorMessage="1" sqref="B11 B21 B16 B26" xr:uid="{00000000-0002-0000-0200-000004000000}">
      <formula1>$AD$10:$AE$10</formula1>
    </dataValidation>
    <dataValidation type="list" allowBlank="1" showInputMessage="1" showErrorMessage="1" sqref="D11 F11 H11 H13 F13 D13 D21 F21 H21 H23 F23 D23 D16 F16 H16 H18 F18 D18 D26 F26 H26 H28 F28 D28" xr:uid="{00000000-0002-0000-0200-000005000000}">
      <formula1>$AD$12:$AK$12</formula1>
    </dataValidation>
    <dataValidation type="list" allowBlank="1" showInputMessage="1" showErrorMessage="1" sqref="M21 U28 Q28 Q26 U26 M28 M26 U18 Q18 Q16 U16 M18 U13 U23 Q23 Q21 U21 M16 Q13 Q11 U11 M13 M23 M11" xr:uid="{00000000-0002-0000-0200-000006000000}">
      <formula1>$AD$15:$AD$19</formula1>
    </dataValidation>
  </dataValidations>
  <pageMargins left="0.7" right="0.7" top="0.53" bottom="3.48"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注意事項</vt:lpstr>
      <vt:lpstr>個人種目申込一覧表</vt:lpstr>
      <vt:lpstr>リレー申込票</vt:lpstr>
      <vt:lpstr>個人種目申込一覧表!女子</vt:lpstr>
      <vt:lpstr>個人種目申込一覧表!男子</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tenmei-m</dc:creator>
  <cp:lastModifiedBy>KOUTAIREN 3</cp:lastModifiedBy>
  <cp:lastPrinted>2022-07-12T01:40:22Z</cp:lastPrinted>
  <dcterms:created xsi:type="dcterms:W3CDTF">2009-03-04T01:02:54Z</dcterms:created>
  <dcterms:modified xsi:type="dcterms:W3CDTF">2023-07-20T00:29:10Z</dcterms:modified>
</cp:coreProperties>
</file>