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E:\陸協業務\競技会運営\60 北信選手権\北信選手権2025\エントリー\"/>
    </mc:Choice>
  </mc:AlternateContent>
  <xr:revisionPtr revIDLastSave="0" documentId="13_ncr:1_{D3232905-1083-4781-B8FC-153320AC6DA2}" xr6:coauthVersionLast="47" xr6:coauthVersionMax="47" xr10:uidLastSave="{00000000-0000-0000-0000-000000000000}"/>
  <bookViews>
    <workbookView xWindow="-60" yWindow="-60" windowWidth="20610" windowHeight="11190" activeTab="1" xr2:uid="{00000000-000D-0000-FFFF-FFFF00000000}"/>
  </bookViews>
  <sheets>
    <sheet name="注意事項" sheetId="6" r:id="rId1"/>
    <sheet name="個人種目申込一覧表" sheetId="1" r:id="rId2"/>
    <sheet name="リレー申込票" sheetId="2" r:id="rId3"/>
  </sheets>
  <definedNames>
    <definedName name="女子" localSheetId="1">個人種目申込一覧表!$AF$13:$AF$28</definedName>
    <definedName name="男子" localSheetId="1">個人種目申込一覧表!$AE$13:$AE$32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N107" i="1" l="1"/>
  <c r="N105" i="1"/>
  <c r="N103" i="1"/>
  <c r="N99" i="1"/>
  <c r="N91" i="1"/>
  <c r="N87" i="1"/>
  <c r="N85" i="1"/>
  <c r="N83" i="1"/>
  <c r="N71" i="1"/>
  <c r="N67" i="1"/>
  <c r="N63" i="1"/>
  <c r="N61" i="1"/>
  <c r="N59" i="1"/>
  <c r="N53" i="1"/>
  <c r="N51" i="1"/>
  <c r="N47" i="1"/>
  <c r="N43" i="1"/>
  <c r="N41" i="1"/>
  <c r="N39" i="1"/>
  <c r="N31" i="1"/>
  <c r="N27" i="1"/>
  <c r="N23" i="1"/>
  <c r="N19" i="1"/>
  <c r="N113" i="1"/>
  <c r="N111" i="1"/>
  <c r="N109" i="1"/>
  <c r="N101" i="1"/>
  <c r="N97" i="1"/>
  <c r="N96" i="1"/>
  <c r="N93" i="1"/>
  <c r="N89" i="1"/>
  <c r="N81" i="1"/>
  <c r="N79" i="1"/>
  <c r="N77" i="1"/>
  <c r="N76" i="1"/>
  <c r="N75" i="1" s="1"/>
  <c r="N73" i="1"/>
  <c r="N69" i="1"/>
  <c r="N65" i="1"/>
  <c r="N57" i="1"/>
  <c r="N56" i="1"/>
  <c r="N55" i="1" s="1"/>
  <c r="N49" i="1"/>
  <c r="N45" i="1"/>
  <c r="N37" i="1"/>
  <c r="N36" i="1"/>
  <c r="N29" i="1"/>
  <c r="N25" i="1"/>
  <c r="N21" i="1"/>
  <c r="N17" i="1"/>
  <c r="AD28" i="2"/>
  <c r="AC28" i="2"/>
  <c r="AB28" i="2"/>
  <c r="AD27" i="2"/>
  <c r="AC27" i="2"/>
  <c r="AB27" i="2"/>
  <c r="AD26" i="2"/>
  <c r="AC26" i="2"/>
  <c r="AB26" i="2"/>
  <c r="AD25" i="2"/>
  <c r="AC25" i="2"/>
  <c r="AB25" i="2"/>
  <c r="AD23" i="2"/>
  <c r="AC23" i="2"/>
  <c r="AB23" i="2"/>
  <c r="AD22" i="2"/>
  <c r="AC22" i="2"/>
  <c r="AB22" i="2"/>
  <c r="AD21" i="2"/>
  <c r="AC21" i="2"/>
  <c r="AB21" i="2"/>
  <c r="AD20" i="2"/>
  <c r="AC20" i="2"/>
  <c r="AB20" i="2"/>
  <c r="AD18" i="2"/>
  <c r="AC18" i="2"/>
  <c r="AB18" i="2"/>
  <c r="AD17" i="2"/>
  <c r="AC17" i="2"/>
  <c r="AB17" i="2"/>
  <c r="AD16" i="2"/>
  <c r="AC16" i="2"/>
  <c r="AB16" i="2"/>
  <c r="AD15" i="2"/>
  <c r="AC15" i="2"/>
  <c r="AB15" i="2"/>
  <c r="AD13" i="2"/>
  <c r="AC13" i="2"/>
  <c r="AB13" i="2"/>
  <c r="AD12" i="2"/>
  <c r="AC12" i="2"/>
  <c r="AB12" i="2"/>
  <c r="AD11" i="2"/>
  <c r="AC11" i="2"/>
  <c r="AB11" i="2"/>
  <c r="AD10" i="2"/>
  <c r="AC10" i="2"/>
  <c r="AB10" i="2"/>
  <c r="N16" i="1"/>
  <c r="N95" i="1" l="1"/>
  <c r="N33" i="1"/>
  <c r="N35" i="1"/>
  <c r="N15" i="1"/>
  <c r="J3" i="1" s="1"/>
  <c r="U27" i="2" l="1"/>
  <c r="AA28" i="2" s="1"/>
  <c r="AA27" i="2" s="1"/>
  <c r="Q27" i="2"/>
  <c r="M27" i="2"/>
  <c r="U25" i="2"/>
  <c r="AA26" i="2" s="1"/>
  <c r="AA25" i="2" s="1"/>
  <c r="Q25" i="2"/>
  <c r="M25" i="2"/>
  <c r="U22" i="2"/>
  <c r="AA23" i="2" s="1"/>
  <c r="AA22" i="2" s="1"/>
  <c r="Q22" i="2"/>
  <c r="M22" i="2"/>
  <c r="U20" i="2"/>
  <c r="Q20" i="2"/>
  <c r="M20" i="2"/>
  <c r="Y21" i="2" s="1"/>
  <c r="Y20" i="2" s="1"/>
  <c r="U12" i="2"/>
  <c r="AA13" i="2" s="1"/>
  <c r="AA12" i="2" s="1"/>
  <c r="Q12" i="2"/>
  <c r="M12" i="2"/>
  <c r="U17" i="2"/>
  <c r="AA18" i="2" s="1"/>
  <c r="AA17" i="2" s="1"/>
  <c r="Q17" i="2"/>
  <c r="M17" i="2"/>
  <c r="U15" i="2"/>
  <c r="AA16" i="2" s="1"/>
  <c r="AA15" i="2" s="1"/>
  <c r="Q15" i="2"/>
  <c r="M15" i="2"/>
  <c r="Q10" i="2"/>
  <c r="U10" i="2"/>
  <c r="M10" i="2"/>
  <c r="K10" i="2"/>
  <c r="K15" i="2"/>
  <c r="K20" i="2"/>
  <c r="K25" i="2"/>
  <c r="C6" i="2"/>
  <c r="I6" i="2" s="1"/>
  <c r="H9" i="1" s="1"/>
  <c r="A16" i="1"/>
  <c r="A36" i="1"/>
  <c r="A56" i="1"/>
  <c r="A76" i="1"/>
  <c r="A96" i="1"/>
  <c r="A15" i="1"/>
  <c r="A35" i="1"/>
  <c r="A55" i="1"/>
  <c r="A75" i="1"/>
  <c r="A95" i="1"/>
  <c r="B9" i="1" l="1"/>
  <c r="AA11" i="2"/>
  <c r="AA10" i="2" s="1"/>
  <c r="Y13" i="2"/>
  <c r="Y12" i="2"/>
  <c r="Z21" i="2"/>
  <c r="Z20" i="2" s="1"/>
  <c r="Y28" i="2"/>
  <c r="Y27" i="2" s="1"/>
  <c r="Z11" i="2"/>
  <c r="Z10" i="2" s="1"/>
  <c r="Y18" i="2"/>
  <c r="Y17" i="2" s="1"/>
  <c r="Z13" i="2"/>
  <c r="Z12" i="2" s="1"/>
  <c r="AA21" i="2"/>
  <c r="AA20" i="2" s="1"/>
  <c r="Y26" i="2"/>
  <c r="Y25" i="2" s="1"/>
  <c r="Z28" i="2"/>
  <c r="Z27" i="2"/>
  <c r="E6" i="2"/>
  <c r="Y16" i="2"/>
  <c r="Y15" i="2" s="1"/>
  <c r="Z18" i="2"/>
  <c r="Z17" i="2"/>
  <c r="Y23" i="2"/>
  <c r="Y22" i="2" s="1"/>
  <c r="Z26" i="2"/>
  <c r="Z25" i="2"/>
  <c r="Z16" i="2"/>
  <c r="Z15" i="2" s="1"/>
  <c r="Z23" i="2"/>
  <c r="Z22" i="2" s="1"/>
  <c r="Y11" i="2"/>
  <c r="Y10" i="2" s="1"/>
  <c r="C9" i="1"/>
  <c r="G9" i="1" s="1"/>
  <c r="I9" i="1" s="1"/>
  <c r="L6" i="2" l="1"/>
</calcChain>
</file>

<file path=xl/sharedStrings.xml><?xml version="1.0" encoding="utf-8"?>
<sst xmlns="http://schemas.openxmlformats.org/spreadsheetml/2006/main" count="259" uniqueCount="171">
  <si>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</si>
  <si>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</si>
  <si>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</si>
  <si>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</si>
  <si>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</si>
  <si>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</si>
  <si>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</si>
  <si>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</si>
  <si>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</si>
  <si>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</si>
  <si>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</si>
  <si>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参加料／種目</t>
    <rPh sb="0" eb="2">
      <t>サンカ</t>
    </rPh>
    <rPh sb="4" eb="6">
      <t>シュモク</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</si>
  <si>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</si>
  <si>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</si>
  <si>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</si>
  <si>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</si>
  <si>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</si>
  <si>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男子</t>
    <rPh sb="0" eb="2">
      <t>ダンシ</t>
    </rPh>
    <phoneticPr fontId="2"/>
  </si>
  <si>
    <t>女子</t>
    <rPh sb="0" eb="2">
      <t>ジョシ</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</si>
  <si>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</si>
  <si>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</si>
  <si>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</si>
  <si>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</si>
  <si>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</si>
  <si>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</si>
  <si>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</si>
  <si>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</si>
  <si>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</si>
  <si>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</si>
  <si>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</si>
  <si>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</si>
  <si>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</si>
  <si>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</si>
  <si>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</si>
  <si>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</si>
  <si>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</si>
  <si>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</si>
  <si>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</si>
  <si>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リレー種目参加料</t>
    <rPh sb="3" eb="5">
      <t>シュモク</t>
    </rPh>
    <rPh sb="5" eb="7">
      <t>サンカ</t>
    </rPh>
    <rPh sb="7" eb="8">
      <t>リョウ</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</si>
  <si>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</si>
  <si>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</si>
  <si>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4×100mR</t>
    <phoneticPr fontId="1"/>
  </si>
  <si>
    <t>4×400mR</t>
    <phoneticPr fontId="1"/>
  </si>
  <si>
    <t>400m</t>
  </si>
  <si>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</si>
  <si>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</si>
  <si>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</si>
  <si>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</si>
  <si>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M</t>
    <phoneticPr fontId="1"/>
  </si>
  <si>
    <t>D</t>
    <phoneticPr fontId="1"/>
  </si>
  <si>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</si>
  <si>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</si>
  <si>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</si>
  <si>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</si>
  <si>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</si>
  <si>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</si>
  <si>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</si>
  <si>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</si>
  <si>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</si>
  <si>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</si>
  <si>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</si>
  <si>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</si>
  <si>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</si>
  <si>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</si>
  <si>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</si>
  <si>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</si>
  <si>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</si>
  <si>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</si>
  <si>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</si>
  <si>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</si>
  <si>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</si>
  <si>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</si>
  <si>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100m</t>
  </si>
  <si>
    <t>○</t>
  </si>
  <si>
    <t>×</t>
  </si>
  <si>
    <t>200m</t>
  </si>
  <si>
    <t>800m</t>
  </si>
  <si>
    <t>1500m</t>
  </si>
  <si>
    <t>3000m</t>
  </si>
  <si>
    <t>5000m</t>
  </si>
  <si>
    <t>100mH</t>
  </si>
  <si>
    <t>110mH</t>
  </si>
  <si>
    <t>400mH</t>
  </si>
  <si>
    <t>走高跳</t>
    <rPh sb="0" eb="1">
      <t>ハシ</t>
    </rPh>
    <rPh sb="1" eb="3">
      <t>タカト</t>
    </rPh>
    <phoneticPr fontId="1"/>
  </si>
  <si>
    <t>棒高跳</t>
    <rPh sb="0" eb="1">
      <t>ボウ</t>
    </rPh>
    <rPh sb="1" eb="3">
      <t>タカト</t>
    </rPh>
    <phoneticPr fontId="1"/>
  </si>
  <si>
    <t>三段跳</t>
    <rPh sb="0" eb="3">
      <t>サンダント</t>
    </rPh>
    <phoneticPr fontId="1"/>
  </si>
  <si>
    <t>砲丸投</t>
    <rPh sb="0" eb="3">
      <t>ホウガンナ</t>
    </rPh>
    <phoneticPr fontId="1"/>
  </si>
  <si>
    <t>高校砲丸投</t>
    <rPh sb="0" eb="2">
      <t>コウコウ</t>
    </rPh>
    <rPh sb="2" eb="5">
      <t>ホウガンナ</t>
    </rPh>
    <phoneticPr fontId="1"/>
  </si>
  <si>
    <t>円盤投</t>
    <rPh sb="0" eb="3">
      <t>エンバンナ</t>
    </rPh>
    <phoneticPr fontId="1"/>
  </si>
  <si>
    <t>高校円盤投</t>
    <rPh sb="0" eb="2">
      <t>コウコウ</t>
    </rPh>
    <rPh sb="2" eb="5">
      <t>エンバンナ</t>
    </rPh>
    <phoneticPr fontId="1"/>
  </si>
  <si>
    <t>ﾊﾝﾏｰ投</t>
    <rPh sb="4" eb="5">
      <t>ナ</t>
    </rPh>
    <phoneticPr fontId="1"/>
  </si>
  <si>
    <t>高校ﾊﾝﾏｰ投</t>
    <rPh sb="0" eb="2">
      <t>コウコウ</t>
    </rPh>
    <rPh sb="6" eb="7">
      <t>ナ</t>
    </rPh>
    <phoneticPr fontId="1"/>
  </si>
  <si>
    <t>やり投</t>
    <rPh sb="2" eb="3">
      <t>ナ</t>
    </rPh>
    <phoneticPr fontId="1"/>
  </si>
  <si>
    <t>高校男子</t>
    <rPh sb="0" eb="2">
      <t>コウコウ</t>
    </rPh>
    <rPh sb="2" eb="4">
      <t>ダンシ</t>
    </rPh>
    <phoneticPr fontId="1"/>
  </si>
  <si>
    <t>Ｍ</t>
    <phoneticPr fontId="1"/>
  </si>
  <si>
    <t>Ｄ</t>
    <phoneticPr fontId="1"/>
  </si>
  <si>
    <t>200m</t>
    <phoneticPr fontId="1"/>
  </si>
  <si>
    <t>○（1.067m）</t>
    <phoneticPr fontId="1"/>
  </si>
  <si>
    <t>○（0.838m）</t>
    <phoneticPr fontId="1"/>
  </si>
  <si>
    <t>○（0.914m）</t>
    <phoneticPr fontId="1"/>
  </si>
  <si>
    <t>○（0.762m）</t>
    <phoneticPr fontId="1"/>
  </si>
  <si>
    <t>○（7.260kg）</t>
    <phoneticPr fontId="1"/>
  </si>
  <si>
    <t>○（4.000kg）</t>
    <phoneticPr fontId="1"/>
  </si>
  <si>
    <t>○（6.000kg）</t>
    <phoneticPr fontId="1"/>
  </si>
  <si>
    <t>○（1.000kg）</t>
    <phoneticPr fontId="1"/>
  </si>
  <si>
    <t>○（2.000kg）</t>
    <phoneticPr fontId="1"/>
  </si>
  <si>
    <t>○（1.750kg）</t>
    <phoneticPr fontId="1"/>
  </si>
  <si>
    <t>○（0.600kg）</t>
    <phoneticPr fontId="1"/>
  </si>
  <si>
    <t>○（0.800kg）</t>
    <phoneticPr fontId="1"/>
  </si>
  <si>
    <t>高校砲丸投(6.000kg)</t>
    <rPh sb="0" eb="2">
      <t>コウコウ</t>
    </rPh>
    <rPh sb="2" eb="5">
      <t>ホウガンナ</t>
    </rPh>
    <phoneticPr fontId="1"/>
  </si>
  <si>
    <t>高校円盤投(1.750kg)</t>
    <rPh sb="0" eb="2">
      <t>コウコウ</t>
    </rPh>
    <rPh sb="2" eb="5">
      <t>エンバンナ</t>
    </rPh>
    <phoneticPr fontId="1"/>
  </si>
  <si>
    <t>高校ﾊﾝﾏｰ投(6.000kg)</t>
    <rPh sb="0" eb="2">
      <t>コウコウ</t>
    </rPh>
    <rPh sb="6" eb="7">
      <t>ナ</t>
    </rPh>
    <phoneticPr fontId="1"/>
  </si>
  <si>
    <t>円盤投(1.000kg)</t>
    <rPh sb="0" eb="3">
      <t>エンバンナ</t>
    </rPh>
    <phoneticPr fontId="1"/>
  </si>
  <si>
    <t>ﾊﾝﾏｰ投(4.000kg)</t>
    <rPh sb="4" eb="5">
      <t>ナ</t>
    </rPh>
    <phoneticPr fontId="1"/>
  </si>
  <si>
    <t>やり投(0.600kg)</t>
    <rPh sb="2" eb="3">
      <t>ナ</t>
    </rPh>
    <phoneticPr fontId="1"/>
  </si>
  <si>
    <t>円盤投(2.000kg)</t>
    <rPh sb="0" eb="3">
      <t>エンバンナ</t>
    </rPh>
    <phoneticPr fontId="1"/>
  </si>
  <si>
    <t>やり投(0.800kg)</t>
    <rPh sb="2" eb="3">
      <t>ナ</t>
    </rPh>
    <phoneticPr fontId="1"/>
  </si>
  <si>
    <t>砲丸投(7.260kg)</t>
    <rPh sb="0" eb="3">
      <t>ホウガンナ</t>
    </rPh>
    <phoneticPr fontId="1"/>
  </si>
  <si>
    <t>砲丸投(4.000kg)</t>
    <rPh sb="0" eb="3">
      <t>ホウガンナ</t>
    </rPh>
    <phoneticPr fontId="1"/>
  </si>
  <si>
    <t>110mH(1.067m)</t>
  </si>
  <si>
    <t>100mH(0.838m)</t>
  </si>
  <si>
    <t>400mH(0.914m)</t>
  </si>
  <si>
    <t>400mH(0.762m)</t>
  </si>
  <si>
    <t>ﾊﾝﾏｰ投(7.260kg)</t>
    <rPh sb="4" eb="5">
      <t>ナ</t>
    </rPh>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</si>
  <si>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</si>
  <si>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</si>
  <si>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</si>
  <si>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大会申込フォームの、</t>
    <rPh sb="0" eb="2">
      <t>タイカイ</t>
    </rPh>
    <rPh sb="2" eb="4">
      <t>モウシコミ</t>
    </rPh>
    <phoneticPr fontId="1"/>
  </si>
  <si>
    <t>⑤電話番号を入力（できるだけ、常に連絡のとれる番号をお願いします。）</t>
    <rPh sb="1" eb="3">
      <t>デンワ</t>
    </rPh>
    <rPh sb="3" eb="5">
      <t>バンゴウ</t>
    </rPh>
    <rPh sb="6" eb="8">
      <t>ニュウリョク</t>
    </rPh>
    <rPh sb="15" eb="16">
      <t>ツネ</t>
    </rPh>
    <rPh sb="17" eb="19">
      <t>レンラク</t>
    </rPh>
    <rPh sb="23" eb="25">
      <t>バンゴウ</t>
    </rPh>
    <rPh sb="27" eb="28">
      <t>ネガ</t>
    </rPh>
    <phoneticPr fontId="1"/>
  </si>
  <si>
    <t>⑥コメント</t>
    <phoneticPr fontId="1"/>
  </si>
  <si>
    <t>⑦エントリーファイル添付</t>
    <rPh sb="10" eb="12">
      <t>テンプ</t>
    </rPh>
    <phoneticPr fontId="1"/>
  </si>
  <si>
    <t>⑧決定ボタンを押し、確認画面へ</t>
    <rPh sb="1" eb="3">
      <t>ケッテイ</t>
    </rPh>
    <rPh sb="7" eb="8">
      <t>オ</t>
    </rPh>
    <rPh sb="10" eb="12">
      <t>カクニン</t>
    </rPh>
    <rPh sb="12" eb="14">
      <t>ガメン</t>
    </rPh>
    <phoneticPr fontId="1"/>
  </si>
  <si>
    <t>⑨内容が正しければ「決定」、間違いがあれば「戻る」</t>
    <rPh sb="1" eb="3">
      <t>ナイヨウ</t>
    </rPh>
    <rPh sb="4" eb="5">
      <t>タダ</t>
    </rPh>
    <rPh sb="10" eb="12">
      <t>ケッテイ</t>
    </rPh>
    <rPh sb="14" eb="16">
      <t>マチガ</t>
    </rPh>
    <rPh sb="22" eb="23">
      <t>モド</t>
    </rPh>
    <phoneticPr fontId="1"/>
  </si>
  <si>
    <t>長野市陸上競技協会ホームページ左側メニュー一覧の「北信選手権」をクリック</t>
    <rPh sb="0" eb="3">
      <t>ナガノシ</t>
    </rPh>
    <rPh sb="3" eb="5">
      <t>リクジョウ</t>
    </rPh>
    <rPh sb="5" eb="7">
      <t>キョウギ</t>
    </rPh>
    <rPh sb="7" eb="9">
      <t>キョウカイ</t>
    </rPh>
    <rPh sb="15" eb="17">
      <t>ヒダリガワ</t>
    </rPh>
    <rPh sb="21" eb="23">
      <t>イチラン</t>
    </rPh>
    <rPh sb="25" eb="27">
      <t>ホクシン</t>
    </rPh>
    <rPh sb="27" eb="30">
      <t>センシュケン</t>
    </rPh>
    <phoneticPr fontId="1"/>
  </si>
  <si>
    <t>①大会を選択（「北信選手権」が既に選択されています）</t>
    <rPh sb="1" eb="3">
      <t>タイカイ</t>
    </rPh>
    <rPh sb="4" eb="6">
      <t>センタク</t>
    </rPh>
    <rPh sb="8" eb="10">
      <t>ホクシン</t>
    </rPh>
    <rPh sb="10" eb="13">
      <t>センシュケン</t>
    </rPh>
    <rPh sb="15" eb="16">
      <t>スデ</t>
    </rPh>
    <rPh sb="17" eb="19">
      <t>センタク</t>
    </rPh>
    <phoneticPr fontId="1"/>
  </si>
  <si>
    <t>北信　太郎</t>
    <rPh sb="0" eb="2">
      <t>ホクシン</t>
    </rPh>
    <rPh sb="3" eb="5">
      <t>タロウ</t>
    </rPh>
    <phoneticPr fontId="1"/>
  </si>
  <si>
    <t>北信　次郎</t>
    <rPh sb="0" eb="2">
      <t>ホクシン</t>
    </rPh>
    <rPh sb="3" eb="5">
      <t>ジロウ</t>
    </rPh>
    <phoneticPr fontId="1"/>
  </si>
  <si>
    <t>北信　三郎</t>
    <rPh sb="0" eb="2">
      <t>ホクシン</t>
    </rPh>
    <rPh sb="3" eb="5">
      <t>サブロウ</t>
    </rPh>
    <phoneticPr fontId="1"/>
  </si>
  <si>
    <t>北信　四郎</t>
    <rPh sb="0" eb="2">
      <t>ホクシン</t>
    </rPh>
    <rPh sb="3" eb="5">
      <t>シロウ</t>
    </rPh>
    <phoneticPr fontId="1"/>
  </si>
  <si>
    <t>北信　五郎</t>
    <rPh sb="0" eb="2">
      <t>ホクシン</t>
    </rPh>
    <rPh sb="3" eb="5">
      <t>ゴロウ</t>
    </rPh>
    <phoneticPr fontId="1"/>
  </si>
  <si>
    <t>北信　六郎</t>
    <rPh sb="0" eb="2">
      <t>ホクシン</t>
    </rPh>
    <rPh sb="3" eb="5">
      <t>ロクロウ</t>
    </rPh>
    <phoneticPr fontId="1"/>
  </si>
  <si>
    <t>入力例</t>
    <rPh sb="0" eb="2">
      <t>ニュウリョク</t>
    </rPh>
    <rPh sb="2" eb="3">
      <t>レイ</t>
    </rPh>
    <phoneticPr fontId="1"/>
  </si>
  <si>
    <t>⇒</t>
    <phoneticPr fontId="1"/>
  </si>
  <si>
    <t>千曲市八幡〇〇〇</t>
    <rPh sb="0" eb="3">
      <t>チクマシ</t>
    </rPh>
    <rPh sb="3" eb="5">
      <t>ヤハタ</t>
    </rPh>
    <phoneticPr fontId="1"/>
  </si>
  <si>
    <t>飯山市瑞穂〇〇〇</t>
    <rPh sb="0" eb="3">
      <t>イイヤマシ</t>
    </rPh>
    <rPh sb="3" eb="5">
      <t>ミズホ</t>
    </rPh>
    <phoneticPr fontId="1"/>
  </si>
  <si>
    <t>高山村高井○○○</t>
    <rPh sb="0" eb="3">
      <t>タカヤマムラ</t>
    </rPh>
    <rPh sb="3" eb="5">
      <t>タカイ</t>
    </rPh>
    <phoneticPr fontId="1"/>
  </si>
  <si>
    <t>ﾅﾝﾊﾞｰ
(県内高校のみ)</t>
    <rPh sb="7" eb="9">
      <t>ケンナイ</t>
    </rPh>
    <rPh sb="10" eb="11">
      <t>コウコウ</t>
    </rPh>
    <phoneticPr fontId="2"/>
  </si>
  <si>
    <r>
      <t>【大会別特記事項】
○参考記録を必ず入力のこと。1分以上は分表示です。　例）1分05秒46　→　10546
○各種目のエントリー数を、１団体１チームとします。</t>
    </r>
    <r>
      <rPr>
        <sz val="14"/>
        <color indexed="8"/>
        <rFont val="ＭＳ Ｐゴシック"/>
        <family val="3"/>
        <charset val="128"/>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6" eb="37">
      <t>レイ</t>
    </rPh>
    <rPh sb="39" eb="40">
      <t>フン</t>
    </rPh>
    <rPh sb="42" eb="43">
      <t>ビョウ</t>
    </rPh>
    <rPh sb="56" eb="59">
      <t>カクシュモク</t>
    </rPh>
    <rPh sb="65" eb="66">
      <t>スウ</t>
    </rPh>
    <rPh sb="69" eb="71">
      <t>ダンタイ</t>
    </rPh>
    <phoneticPr fontId="1"/>
  </si>
  <si>
    <t>連絡可能な携帯</t>
    <rPh sb="0" eb="2">
      <t>レンラク</t>
    </rPh>
    <rPh sb="2" eb="4">
      <t>カノウ</t>
    </rPh>
    <rPh sb="5" eb="7">
      <t>ケイタイ</t>
    </rPh>
    <phoneticPr fontId="2"/>
  </si>
  <si>
    <t>長野市東和田632</t>
    <rPh sb="0" eb="2">
      <t>ナガノ</t>
    </rPh>
    <phoneticPr fontId="1"/>
  </si>
  <si>
    <r>
      <t xml:space="preserve">【大会別特記事項】
</t>
    </r>
    <r>
      <rPr>
        <b/>
        <sz val="11"/>
        <color indexed="8"/>
        <rFont val="ＭＳ Ｐゴシック"/>
        <family val="3"/>
        <charset val="128"/>
      </rPr>
      <t xml:space="preserve">○参考記録を必ず入力のこと。400mも分表示です。
</t>
    </r>
    <r>
      <rPr>
        <b/>
        <sz val="11"/>
        <color indexed="10"/>
        <rFont val="ＭＳ Ｐゴシック"/>
        <family val="3"/>
        <charset val="128"/>
      </rPr>
      <t>○性別/ｸﾗｽを選択すると、該当の種目がドロップダウンで
　選択できるようになります。
○ナンバーカードの入力は、長野県内の高校生のみです。</t>
    </r>
    <rPh sb="1" eb="3">
      <t>タイカイ</t>
    </rPh>
    <rPh sb="3" eb="4">
      <t>ベツ</t>
    </rPh>
    <rPh sb="4" eb="6">
      <t>トッキ</t>
    </rPh>
    <rPh sb="6" eb="8">
      <t>ジコウ</t>
    </rPh>
    <rPh sb="92" eb="94">
      <t>ニュウリョク</t>
    </rPh>
    <rPh sb="96" eb="98">
      <t>ナガノ</t>
    </rPh>
    <rPh sb="98" eb="100">
      <t>ケンナイ</t>
    </rPh>
    <rPh sb="101" eb="104">
      <t>コウコウセイ</t>
    </rPh>
    <phoneticPr fontId="1"/>
  </si>
  <si>
    <t>備考</t>
    <rPh sb="0" eb="2">
      <t>ビコウ</t>
    </rPh>
    <phoneticPr fontId="1"/>
  </si>
  <si>
    <t>高校男子のみ</t>
    <rPh sb="0" eb="4">
      <t>コウコウダンシ</t>
    </rPh>
    <phoneticPr fontId="1"/>
  </si>
  <si>
    <t>「entryfile」の部分を団体名に変えてください。</t>
    <phoneticPr fontId="5"/>
  </si>
  <si>
    <t>3000mSC(0.914m)</t>
    <phoneticPr fontId="1"/>
  </si>
  <si>
    <t>3000mSC</t>
    <phoneticPr fontId="1"/>
  </si>
  <si>
    <t>(４) 北信地区の学校に在籍している生徒。（高校生）</t>
    <phoneticPr fontId="1"/>
  </si>
  <si>
    <t>(４) 北信地区の学校に在籍している生徒。（高校生）</t>
    <rPh sb="4" eb="6">
      <t>ホクシン</t>
    </rPh>
    <rPh sb="6" eb="8">
      <t>チク</t>
    </rPh>
    <rPh sb="9" eb="11">
      <t>ガッコウ</t>
    </rPh>
    <rPh sb="12" eb="14">
      <t>ザイセキ</t>
    </rPh>
    <rPh sb="18" eb="20">
      <t>セイト</t>
    </rPh>
    <rPh sb="22" eb="25">
      <t>コウコウセイ</t>
    </rPh>
    <phoneticPr fontId="1"/>
  </si>
  <si>
    <t>参加資格（１）～（5）を選択</t>
    <rPh sb="0" eb="2">
      <t>サンカ</t>
    </rPh>
    <rPh sb="2" eb="4">
      <t>シカク</t>
    </rPh>
    <rPh sb="12" eb="14">
      <t>センタク</t>
    </rPh>
    <phoneticPr fontId="1"/>
  </si>
  <si>
    <t>（例：67HokushinCHippan_entryfile を 67HokushinCHippan_長野高 に変更）</t>
    <rPh sb="1" eb="2">
      <t>レイ</t>
    </rPh>
    <rPh sb="51" eb="54">
      <t>ナガノコウ</t>
    </rPh>
    <rPh sb="54" eb="55">
      <t>ノダカ</t>
    </rPh>
    <rPh sb="56" eb="58">
      <t>ヘンコウ</t>
    </rPh>
    <phoneticPr fontId="1"/>
  </si>
  <si>
    <t>⑤ファイル名については、デフォルトでは67HokushinCHippan_entryfile.xlsx となっているので、</t>
    <rPh sb="5" eb="6">
      <t>メイ</t>
    </rPh>
    <phoneticPr fontId="1"/>
  </si>
  <si>
    <t>第67回北信地区陸上競技選手権大会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</si>
  <si>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r>
      <rPr>
        <b/>
        <sz val="12"/>
        <color indexed="8"/>
        <rFont val="ＭＳ Ｐゴシック"/>
        <family val="3"/>
        <charset val="128"/>
      </rPr>
      <t>【参加資格】</t>
    </r>
    <r>
      <rPr>
        <sz val="12"/>
        <color theme="1"/>
        <rFont val="ＭＳ Ｐゴシック"/>
        <family val="3"/>
        <charset val="128"/>
        <scheme val="minor"/>
      </rPr>
      <t xml:space="preserve">
　</t>
    </r>
    <r>
      <rPr>
        <b/>
        <sz val="12"/>
        <color indexed="10"/>
        <rFont val="ＭＳ Ｐゴシック"/>
        <family val="3"/>
        <charset val="128"/>
      </rPr>
      <t>すべての参加者について、下記(１)～(５)いずれかの参加資格を選択してください。</t>
    </r>
    <r>
      <rPr>
        <b/>
        <sz val="12"/>
        <color indexed="8"/>
        <rFont val="ＭＳ Ｐゴシック"/>
        <family val="3"/>
        <charset val="128"/>
      </rPr>
      <t>なお、複数参加資格が該当する場合は、そのうちの一つを選んでください。</t>
    </r>
    <r>
      <rPr>
        <sz val="12"/>
        <color theme="1"/>
        <rFont val="ＭＳ Ｐゴシック"/>
        <family val="3"/>
        <charset val="128"/>
        <scheme val="minor"/>
      </rPr>
      <t xml:space="preserve">
</t>
    </r>
    <r>
      <rPr>
        <sz val="12"/>
        <color indexed="8"/>
        <rFont val="ＭＳ Ｐゴシック"/>
        <family val="3"/>
        <charset val="128"/>
      </rPr>
      <t>(１) 北信地区在住の者。（一般・学生）
　　※ 現住所が北信地区内であること。勤務地は問わない。また、大学生・短大・専門
　　　　学校の学生においても現住所を対象とし、学部は問わない。
　　　　エントリーファイルに「現住所」を必ず入力すること。
(２) 北信地区の高校を卒業した大学・短大・専門学校の学生。（学生）
　　※ エントリーファイルに「出身高校」（北信地区）を必ず入力すること。
(３) 北信地区の中学を卒業した長野県外の高校に所属している生徒。（高校生）
　　※ エントリーファイルに「出身中学」（北信地区）を必ず入力すること。
(４) 北信地区の学校に在籍している生徒。（高校生）
(５) 北信地区のクラブチームに所属している者。（一般・学生・高校生）
(６) 上記以外の者は、オープンでの参加を認める。</t>
    </r>
    <rPh sb="1" eb="3">
      <t>サンカ</t>
    </rPh>
    <rPh sb="3" eb="5">
      <t>シカク</t>
    </rPh>
    <rPh sb="12" eb="15">
      <t>サンカシャ</t>
    </rPh>
    <rPh sb="20" eb="22">
      <t>カキ</t>
    </rPh>
    <rPh sb="34" eb="36">
      <t>サンカ</t>
    </rPh>
    <rPh sb="36" eb="38">
      <t>シカク</t>
    </rPh>
    <rPh sb="39" eb="41">
      <t>センタク</t>
    </rPh>
    <rPh sb="51" eb="53">
      <t>フクスウ</t>
    </rPh>
    <rPh sb="53" eb="55">
      <t>サンカ</t>
    </rPh>
    <rPh sb="55" eb="57">
      <t>シカク</t>
    </rPh>
    <rPh sb="58" eb="60">
      <t>ガイトウ</t>
    </rPh>
    <rPh sb="62" eb="64">
      <t>バアイ</t>
    </rPh>
    <rPh sb="71" eb="72">
      <t>ヒト</t>
    </rPh>
    <rPh sb="74" eb="75">
      <t>エラ</t>
    </rPh>
    <phoneticPr fontId="1"/>
  </si>
  <si>
    <t>(１) 北信地区在住の者。（一般・学生）※ 現住所が北信地区内であること。勤務地、学校所在地は問わない。「現住所」を必ず入力。</t>
    <rPh sb="41" eb="46">
      <t>ガッコウショザイチ</t>
    </rPh>
    <phoneticPr fontId="1"/>
  </si>
  <si>
    <t>(２) 北信地区の高校を卒業した大学・短大・専門学校の学生。※ 「出身高校」（北信地区）を必ず入力。</t>
    <phoneticPr fontId="1"/>
  </si>
  <si>
    <t>(３) 北信地区の中学を卒業した長野県外の高校に所属している生徒。（高校生）※「出身中学」（北信地区）を必ず入力。</t>
    <phoneticPr fontId="1"/>
  </si>
  <si>
    <t>(５) 北信地区のクラブチームに所属している者。（一般・学生・高校生）</t>
    <rPh sb="4" eb="6">
      <t>ホクシン</t>
    </rPh>
    <rPh sb="6" eb="8">
      <t>チク</t>
    </rPh>
    <rPh sb="16" eb="18">
      <t>ショゾク</t>
    </rPh>
    <rPh sb="22" eb="23">
      <t>モノ</t>
    </rPh>
    <rPh sb="25" eb="27">
      <t>イッパン</t>
    </rPh>
    <rPh sb="28" eb="30">
      <t>ガクセイ</t>
    </rPh>
    <rPh sb="31" eb="34">
      <t>コウコウセイ</t>
    </rPh>
    <phoneticPr fontId="1"/>
  </si>
  <si>
    <t>(６) 上記該当なく、オープンでの参加。</t>
    <rPh sb="6" eb="8">
      <t>ガイトウ</t>
    </rPh>
    <phoneticPr fontId="1"/>
  </si>
  <si>
    <t>(１) 北信地区在住の者。（一般・学生）</t>
    <phoneticPr fontId="1"/>
  </si>
  <si>
    <t>（１）北信地区在住の者。（一般・学生）</t>
    <phoneticPr fontId="1"/>
  </si>
  <si>
    <t>【参加資格】
　すべての参加者について、下記(１)～(6)いずれかの参加資格を選択してください。なお、複数参加資格が該当する場合は、そのうちの一つを選んでください。
(１) 北信地区在住の者。（一般・学生）　※ 現住所が北信地区内であること。勤務地は問わない。また、大学生・短大・専門
　　　学校の学生においても現住所を対象とし、学部は問わない。「現住所」を必ず入力すること。
(２) 北信地区の高校を卒業した大学・短大・専門学校の学生。（学生）　※ 「出身高校」（北信地区）を必ず入力すること。
(３) 北信地区の中学を卒業した長野県外の高校に所属している生徒。（高校生）　※「出身中学」（北信地区）を必ず入力すること。
(４) 北信地区の学校に在籍している生徒。（高校生）
(５) 北信地区のクラブチームに所属している者。（一般・学生・高校生）
(６) 上記以外の者は、オープンでの参加を認める。</t>
    <rPh sb="1" eb="3">
      <t>サンカ</t>
    </rPh>
    <rPh sb="3" eb="5">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</si>
</sst>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sz val="11"/>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sz val="9"/>
      <color rgb="FFFF0000"/>
      <name val="ＭＳ Ｐゴシック"/>
      <family val="3"/>
      <charset val="128"/>
      <scheme val="minor"/>
    </font>
    <font>
      <b/>
      <sz val="18"/>
      <color theme="1"/>
      <name val="ＭＳ Ｐゴシック"/>
      <family val="3"/>
      <charset val="128"/>
      <scheme val="minor"/>
    </font>
    <font>
      <b/>
      <sz val="18"/>
      <color theme="0"/>
      <name val="ＭＳ Ｐゴシック"/>
      <family val="3"/>
      <charset val="128"/>
      <scheme val="minor"/>
    </font>
    <font>
      <sz val="8"/>
      <color theme="1"/>
      <name val="ＭＳ Ｐゴシック"/>
      <family val="3"/>
      <charset val="128"/>
      <scheme val="minor"/>
    </font>
    <font>
      <b/>
      <sz val="18"/>
      <name val="ＭＳ Ｐゴシック"/>
      <family val="3"/>
      <charset val="128"/>
      <scheme val="minor"/>
    </font>
    <font>
      <sz val="48"/>
      <name val="ＭＳ Ｐゴシック"/>
      <family val="3"/>
      <charset val="128"/>
      <scheme val="minor"/>
    </font>
    <font>
      <b/>
      <sz val="18"/>
      <color rgb="FFFF0000"/>
      <name val="ＭＳ Ｐゴシック"/>
      <family val="3"/>
      <charset val="128"/>
      <scheme val="minor"/>
    </font>
    <font>
      <sz val="26"/>
      <color rgb="FFFF0000"/>
      <name val="ＭＳ Ｐゴシック"/>
      <family val="3"/>
      <charset val="128"/>
      <scheme val="minor"/>
    </font>
    <font>
      <sz val="12"/>
      <color theme="1"/>
      <name val="ＭＳ Ｐゴシック"/>
      <family val="3"/>
      <charset val="128"/>
      <scheme val="minor"/>
    </font>
    <font>
      <b/>
      <sz val="12"/>
      <color indexed="8"/>
      <name val="ＭＳ Ｐゴシック"/>
      <family val="3"/>
      <charset val="128"/>
    </font>
    <font>
      <b/>
      <sz val="12"/>
      <color indexed="10"/>
      <name val="ＭＳ Ｐゴシック"/>
      <family val="3"/>
      <charset val="128"/>
    </font>
    <font>
      <sz val="12"/>
      <color indexed="8"/>
      <name val="ＭＳ Ｐゴシック"/>
      <family val="3"/>
      <charset val="128"/>
    </font>
  </fonts>
  <fills count="14">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C00"/>
        <bgColor indexed="64"/>
      </patternFill>
    </fill>
    <fill>
      <patternFill patternType="solid">
        <fgColor rgb="FFFFFF00"/>
        <bgColor indexed="64"/>
      </patternFill>
    </fill>
    <fill>
      <patternFill patternType="solid">
        <fgColor theme="1"/>
        <bgColor indexed="64"/>
      </patternFill>
    </fill>
  </fills>
  <borders count="95">
    <border>
      <left/>
      <right/>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264">
    <xf numFmtId="0" fontId="0" fillId="0" borderId="0" xfId="0">
      <alignment vertical="center"/>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Protection="1">
      <alignment vertical="center"/>
      <protection locked="0"/>
    </xf>
    <xf numFmtId="0" fontId="0" fillId="4" borderId="5" xfId="0" applyFill="1" applyBorder="1" applyAlignment="1" applyProtection="1">
      <alignment horizontal="center" vertical="center"/>
      <protection locked="0"/>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4" borderId="9" xfId="0" applyFill="1" applyBorder="1" applyProtection="1">
      <alignment vertical="center"/>
      <protection locked="0"/>
    </xf>
    <xf numFmtId="0" fontId="12" fillId="4" borderId="10" xfId="0" applyFont="1" applyFill="1" applyBorder="1" applyAlignment="1" applyProtection="1">
      <alignment horizontal="center" vertical="center"/>
      <protection locked="0"/>
    </xf>
    <xf numFmtId="0" fontId="0" fillId="4" borderId="11" xfId="0" applyFill="1" applyBorder="1" applyProtection="1">
      <alignment vertical="center"/>
      <protection locked="0"/>
    </xf>
    <xf numFmtId="0" fontId="0" fillId="5" borderId="1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4"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0" fontId="13" fillId="4" borderId="16"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176" fontId="0" fillId="0" borderId="10" xfId="0" applyNumberFormat="1" applyBorder="1" applyAlignment="1">
      <alignment horizontal="center" vertical="center"/>
    </xf>
    <xf numFmtId="0" fontId="0" fillId="0" borderId="20" xfId="0" applyBorder="1" applyAlignment="1">
      <alignment horizontal="center" vertical="center" wrapText="1"/>
    </xf>
    <xf numFmtId="0" fontId="12" fillId="0" borderId="16" xfId="0" applyFont="1" applyBorder="1" applyAlignment="1">
      <alignment horizontal="center" vertical="center"/>
    </xf>
    <xf numFmtId="0" fontId="0" fillId="0" borderId="0" xfId="0" applyAlignment="1">
      <alignment horizontal="center" vertical="center"/>
    </xf>
    <xf numFmtId="0" fontId="0" fillId="6" borderId="22" xfId="0" applyFill="1" applyBorder="1" applyAlignment="1">
      <alignment horizontal="center" vertical="center"/>
    </xf>
    <xf numFmtId="0" fontId="0" fillId="6" borderId="24" xfId="0" applyFill="1" applyBorder="1" applyAlignment="1">
      <alignment horizontal="center" vertical="center"/>
    </xf>
    <xf numFmtId="0" fontId="0" fillId="4" borderId="26" xfId="0" applyFill="1" applyBorder="1" applyProtection="1">
      <alignment vertical="center"/>
      <protection locked="0"/>
    </xf>
    <xf numFmtId="0" fontId="0" fillId="4" borderId="26" xfId="0" applyFill="1" applyBorder="1" applyAlignment="1" applyProtection="1">
      <alignment horizontal="center" vertical="center" shrinkToFit="1"/>
      <protection locked="0"/>
    </xf>
    <xf numFmtId="0" fontId="0" fillId="4" borderId="24" xfId="0" applyFill="1" applyBorder="1" applyProtection="1">
      <alignment vertical="center"/>
      <protection locked="0"/>
    </xf>
    <xf numFmtId="0" fontId="0" fillId="4" borderId="24" xfId="0" applyFill="1" applyBorder="1" applyAlignment="1" applyProtection="1">
      <alignment horizontal="center" vertical="center" shrinkToFit="1"/>
      <protection locked="0"/>
    </xf>
    <xf numFmtId="0" fontId="0" fillId="4" borderId="28" xfId="0" applyFill="1" applyBorder="1" applyProtection="1">
      <alignment vertical="center"/>
      <protection locked="0"/>
    </xf>
    <xf numFmtId="0" fontId="0" fillId="4" borderId="28" xfId="0" applyFill="1" applyBorder="1" applyAlignment="1" applyProtection="1">
      <alignment horizontal="center" vertical="center" shrinkToFit="1"/>
      <protection locked="0"/>
    </xf>
    <xf numFmtId="0" fontId="0" fillId="4" borderId="22" xfId="0" applyFill="1" applyBorder="1" applyProtection="1">
      <alignment vertical="center"/>
      <protection locked="0"/>
    </xf>
    <xf numFmtId="0" fontId="0" fillId="4" borderId="22" xfId="0" applyFill="1" applyBorder="1" applyAlignment="1" applyProtection="1">
      <alignment horizontal="center" vertical="center" shrinkToFit="1"/>
      <protection locked="0"/>
    </xf>
    <xf numFmtId="0" fontId="0" fillId="0" borderId="0" xfId="0" applyAlignment="1">
      <alignment vertical="center" wrapText="1"/>
    </xf>
    <xf numFmtId="0" fontId="10" fillId="0" borderId="0" xfId="0" applyFont="1" applyAlignment="1">
      <alignment vertical="center" wrapText="1"/>
    </xf>
    <xf numFmtId="0" fontId="10" fillId="0" borderId="0" xfId="0" applyFont="1">
      <alignment vertical="center"/>
    </xf>
    <xf numFmtId="0" fontId="11" fillId="0" borderId="0" xfId="0" applyFont="1" applyAlignment="1">
      <alignment vertical="center" wrapText="1"/>
    </xf>
    <xf numFmtId="0" fontId="10" fillId="0" borderId="0" xfId="0" applyFont="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11" fillId="0" borderId="0" xfId="0" applyFont="1" applyAlignment="1">
      <alignment horizontal="center" vertical="center"/>
    </xf>
    <xf numFmtId="0" fontId="0" fillId="0" borderId="32" xfId="0"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5" fontId="0" fillId="0" borderId="36" xfId="0" applyNumberFormat="1" applyBorder="1" applyAlignment="1">
      <alignment horizontal="center" vertical="center"/>
    </xf>
    <xf numFmtId="5" fontId="0" fillId="0" borderId="31" xfId="0" applyNumberFormat="1" applyBorder="1" applyAlignment="1">
      <alignment horizontal="center" vertical="center"/>
    </xf>
    <xf numFmtId="176" fontId="0" fillId="0" borderId="37" xfId="0" applyNumberFormat="1" applyBorder="1" applyAlignment="1">
      <alignment horizontal="center" vertical="center"/>
    </xf>
    <xf numFmtId="0" fontId="14" fillId="0" borderId="0" xfId="0" applyFont="1">
      <alignment vertical="center"/>
    </xf>
    <xf numFmtId="0" fontId="11" fillId="0" borderId="0" xfId="0" applyFont="1">
      <alignment vertical="center"/>
    </xf>
    <xf numFmtId="0" fontId="0" fillId="0" borderId="22" xfId="0" applyBorder="1">
      <alignment vertical="center"/>
    </xf>
    <xf numFmtId="0" fontId="15" fillId="0" borderId="0" xfId="0" applyFont="1">
      <alignment vertical="center"/>
    </xf>
    <xf numFmtId="0" fontId="16" fillId="0" borderId="0" xfId="0" applyFont="1">
      <alignment vertical="center"/>
    </xf>
    <xf numFmtId="0" fontId="0" fillId="0" borderId="28" xfId="0" applyBorder="1">
      <alignment vertical="center"/>
    </xf>
    <xf numFmtId="0" fontId="17" fillId="0" borderId="0" xfId="0" applyFont="1">
      <alignment vertical="center"/>
    </xf>
    <xf numFmtId="0" fontId="0" fillId="6" borderId="22" xfId="0" applyFill="1" applyBorder="1">
      <alignment vertical="center"/>
    </xf>
    <xf numFmtId="0" fontId="0" fillId="6" borderId="24" xfId="0" applyFill="1" applyBorder="1">
      <alignment vertical="center"/>
    </xf>
    <xf numFmtId="0" fontId="10" fillId="7" borderId="0" xfId="0" applyFont="1" applyFill="1">
      <alignment vertical="center"/>
    </xf>
    <xf numFmtId="0" fontId="18" fillId="6" borderId="38" xfId="0" applyFont="1" applyFill="1" applyBorder="1" applyAlignment="1">
      <alignment vertical="center" wrapText="1"/>
    </xf>
    <xf numFmtId="0" fontId="0" fillId="9" borderId="34" xfId="0" applyFill="1" applyBorder="1" applyAlignment="1">
      <alignment horizontal="center" vertical="center"/>
    </xf>
    <xf numFmtId="0" fontId="17" fillId="0" borderId="0" xfId="0" applyFont="1" applyAlignment="1">
      <alignment horizontal="center" vertical="center"/>
    </xf>
    <xf numFmtId="49" fontId="0" fillId="6" borderId="39" xfId="0" applyNumberFormat="1" applyFill="1" applyBorder="1">
      <alignment vertical="center"/>
    </xf>
    <xf numFmtId="49" fontId="19" fillId="0" borderId="30" xfId="0" applyNumberFormat="1" applyFont="1" applyBorder="1" applyAlignment="1">
      <alignment horizontal="center" vertical="center" shrinkToFit="1"/>
    </xf>
    <xf numFmtId="0" fontId="20" fillId="0" borderId="0" xfId="0" applyFont="1">
      <alignment vertical="center"/>
    </xf>
    <xf numFmtId="49" fontId="14" fillId="10" borderId="30" xfId="0" applyNumberFormat="1" applyFont="1" applyFill="1" applyBorder="1" applyAlignment="1">
      <alignment horizontal="center" vertical="center" shrinkToFit="1"/>
    </xf>
    <xf numFmtId="49" fontId="15" fillId="10" borderId="30" xfId="0" applyNumberFormat="1" applyFont="1" applyFill="1" applyBorder="1" applyAlignment="1">
      <alignment horizontal="center" vertical="center" shrinkToFit="1"/>
    </xf>
    <xf numFmtId="49" fontId="0" fillId="6" borderId="36" xfId="0" applyNumberFormat="1" applyFill="1" applyBorder="1">
      <alignment vertical="center"/>
    </xf>
    <xf numFmtId="49" fontId="19" fillId="0" borderId="31" xfId="0" applyNumberFormat="1" applyFont="1" applyBorder="1" applyAlignment="1">
      <alignment horizontal="center" vertical="center" shrinkToFit="1"/>
    </xf>
    <xf numFmtId="49" fontId="0" fillId="0" borderId="0" xfId="0" applyNumberFormat="1">
      <alignment vertical="center"/>
    </xf>
    <xf numFmtId="49" fontId="21" fillId="0" borderId="0" xfId="0" applyNumberFormat="1" applyFont="1" applyAlignment="1">
      <alignment horizontal="center" vertical="center"/>
    </xf>
    <xf numFmtId="49" fontId="0" fillId="0" borderId="0" xfId="0" applyNumberFormat="1" applyAlignment="1">
      <alignment horizontal="center" vertical="center"/>
    </xf>
    <xf numFmtId="49" fontId="22" fillId="0" borderId="0" xfId="0" applyNumberFormat="1" applyFont="1" applyAlignment="1">
      <alignment horizontal="center" vertical="center"/>
    </xf>
    <xf numFmtId="49" fontId="0" fillId="0" borderId="0" xfId="0" applyNumberFormat="1" applyAlignment="1">
      <alignment vertical="center" wrapText="1"/>
    </xf>
    <xf numFmtId="49" fontId="10" fillId="0" borderId="0" xfId="0" applyNumberFormat="1" applyFont="1" applyAlignment="1">
      <alignment horizontal="center" vertical="center"/>
    </xf>
    <xf numFmtId="177" fontId="0" fillId="0" borderId="10" xfId="0" applyNumberFormat="1" applyBorder="1" applyAlignment="1">
      <alignment horizontal="center" vertical="center"/>
    </xf>
    <xf numFmtId="178" fontId="0" fillId="0" borderId="10" xfId="0" applyNumberFormat="1" applyBorder="1" applyAlignment="1">
      <alignment horizontal="center" vertical="center"/>
    </xf>
    <xf numFmtId="0" fontId="23" fillId="0" borderId="41" xfId="0" applyFont="1" applyBorder="1" applyAlignment="1">
      <alignment horizontal="center" vertical="center" wrapText="1"/>
    </xf>
    <xf numFmtId="0" fontId="0" fillId="0" borderId="42" xfId="0" applyBorder="1" applyAlignment="1">
      <alignment vertical="center" wrapText="1"/>
    </xf>
    <xf numFmtId="0" fontId="23" fillId="0" borderId="43" xfId="0" applyFont="1" applyBorder="1" applyAlignment="1">
      <alignment horizontal="center" vertical="center" wrapText="1"/>
    </xf>
    <xf numFmtId="0" fontId="0" fillId="0" borderId="44" xfId="0" applyBorder="1" applyAlignment="1">
      <alignment vertical="center" wrapText="1"/>
    </xf>
    <xf numFmtId="0" fontId="13" fillId="0" borderId="0" xfId="0" applyFont="1">
      <alignment vertical="center"/>
    </xf>
    <xf numFmtId="0" fontId="23"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32" xfId="0" applyFont="1" applyBorder="1" applyAlignment="1">
      <alignment horizontal="center" vertical="center" wrapText="1"/>
    </xf>
    <xf numFmtId="49" fontId="11" fillId="0" borderId="0" xfId="0" applyNumberFormat="1" applyFont="1">
      <alignment vertical="center"/>
    </xf>
    <xf numFmtId="0" fontId="24" fillId="0" borderId="0" xfId="0" applyFont="1">
      <alignment vertical="center"/>
    </xf>
    <xf numFmtId="0" fontId="0" fillId="0" borderId="50" xfId="0" applyBorder="1" applyAlignment="1">
      <alignment horizontal="center" vertical="center" shrinkToFit="1"/>
    </xf>
    <xf numFmtId="0" fontId="0" fillId="13" borderId="27" xfId="0" applyFill="1" applyBorder="1" applyAlignment="1">
      <alignment horizontal="center" vertical="center" shrinkToFit="1"/>
    </xf>
    <xf numFmtId="0" fontId="0" fillId="13" borderId="25" xfId="0" applyFill="1" applyBorder="1" applyAlignment="1">
      <alignment horizontal="center" vertical="center" shrinkToFit="1"/>
    </xf>
    <xf numFmtId="0" fontId="0" fillId="13" borderId="23" xfId="0" applyFill="1" applyBorder="1" applyAlignment="1">
      <alignment horizontal="center" vertical="center"/>
    </xf>
    <xf numFmtId="0" fontId="0" fillId="13" borderId="25" xfId="0" applyFill="1" applyBorder="1" applyAlignment="1">
      <alignment horizontal="center" vertical="center"/>
    </xf>
    <xf numFmtId="49" fontId="19" fillId="0" borderId="56" xfId="0" applyNumberFormat="1" applyFont="1" applyBorder="1" applyAlignment="1">
      <alignment horizontal="center" vertical="center" shrinkToFit="1"/>
    </xf>
    <xf numFmtId="49" fontId="14" fillId="10" borderId="56" xfId="0" applyNumberFormat="1" applyFont="1" applyFill="1" applyBorder="1" applyAlignment="1">
      <alignment horizontal="center" vertical="center" shrinkToFit="1"/>
    </xf>
    <xf numFmtId="0" fontId="0" fillId="8" borderId="52" xfId="0" applyFill="1" applyBorder="1" applyAlignment="1">
      <alignment horizontal="center" vertical="center"/>
    </xf>
    <xf numFmtId="0" fontId="19" fillId="0" borderId="56" xfId="0" applyFont="1" applyBorder="1" applyAlignment="1">
      <alignment horizontal="center" vertical="center" shrinkToFit="1"/>
    </xf>
    <xf numFmtId="49" fontId="19" fillId="0" borderId="46" xfId="0" applyNumberFormat="1" applyFont="1" applyBorder="1" applyAlignment="1">
      <alignment horizontal="center" vertical="center" shrinkToFit="1"/>
    </xf>
    <xf numFmtId="0" fontId="17" fillId="0" borderId="35" xfId="0" applyFont="1" applyBorder="1" applyAlignment="1">
      <alignment horizontal="center" vertical="center"/>
    </xf>
    <xf numFmtId="0" fontId="17" fillId="0" borderId="40" xfId="0" applyFont="1" applyBorder="1" applyAlignment="1">
      <alignment horizontal="center" vertical="center" shrinkToFit="1"/>
    </xf>
    <xf numFmtId="0" fontId="0" fillId="0" borderId="40" xfId="0" applyBorder="1" applyAlignment="1">
      <alignment horizontal="center" vertical="center" shrinkToFit="1"/>
    </xf>
    <xf numFmtId="0" fontId="13" fillId="0" borderId="45" xfId="0" applyFont="1" applyBorder="1" applyAlignment="1">
      <alignment vertical="top" wrapText="1"/>
    </xf>
    <xf numFmtId="0" fontId="4" fillId="2" borderId="0" xfId="0" applyFont="1" applyFill="1" applyAlignment="1">
      <alignment horizontal="left" vertical="center"/>
    </xf>
    <xf numFmtId="0" fontId="4" fillId="3" borderId="0" xfId="0" applyFont="1" applyFill="1" applyAlignment="1">
      <alignment horizontal="left" vertical="center"/>
    </xf>
    <xf numFmtId="0" fontId="0" fillId="0" borderId="39" xfId="0" applyBorder="1" applyAlignment="1">
      <alignment horizontal="center" vertical="center"/>
    </xf>
    <xf numFmtId="0" fontId="0" fillId="4" borderId="30" xfId="0" applyFill="1" applyBorder="1" applyAlignment="1" applyProtection="1">
      <alignment horizontal="center" vertical="center"/>
      <protection locked="0"/>
    </xf>
    <xf numFmtId="0" fontId="0" fillId="0" borderId="36" xfId="0" applyBorder="1" applyAlignment="1">
      <alignment horizontal="center" vertical="center"/>
    </xf>
    <xf numFmtId="0" fontId="0" fillId="4" borderId="31"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12" fillId="0" borderId="33" xfId="0" applyFont="1" applyBorder="1" applyAlignment="1">
      <alignment horizontal="center" vertical="center" wrapText="1"/>
    </xf>
    <xf numFmtId="0" fontId="12" fillId="0" borderId="35" xfId="0" applyFont="1" applyBorder="1" applyAlignment="1">
      <alignment horizontal="center" vertical="center"/>
    </xf>
    <xf numFmtId="0" fontId="0" fillId="6" borderId="49" xfId="0" applyFill="1" applyBorder="1" applyAlignment="1">
      <alignment horizontal="center" vertical="center"/>
    </xf>
    <xf numFmtId="0" fontId="0" fillId="6" borderId="39" xfId="0" applyFill="1" applyBorder="1" applyAlignment="1">
      <alignment horizontal="center" vertical="center"/>
    </xf>
    <xf numFmtId="0" fontId="0" fillId="6" borderId="50" xfId="0" applyFill="1" applyBorder="1" applyAlignment="1">
      <alignment horizontal="center" vertical="center"/>
    </xf>
    <xf numFmtId="0" fontId="0" fillId="6" borderId="30"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wrapText="1"/>
    </xf>
    <xf numFmtId="0" fontId="0" fillId="0" borderId="31" xfId="0" applyBorder="1" applyAlignment="1">
      <alignment horizontal="center" vertical="center"/>
    </xf>
    <xf numFmtId="0" fontId="12" fillId="0" borderId="34" xfId="0" applyFont="1" applyBorder="1" applyAlignment="1">
      <alignment horizontal="center" vertical="center" wrapText="1"/>
    </xf>
    <xf numFmtId="0" fontId="12" fillId="0" borderId="31" xfId="0" applyFont="1" applyBorder="1" applyAlignment="1">
      <alignment horizontal="center" vertical="center"/>
    </xf>
    <xf numFmtId="0" fontId="0" fillId="11" borderId="51"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9" xfId="0" applyBorder="1" applyAlignment="1">
      <alignment horizontal="center" vertical="center" wrapText="1"/>
    </xf>
    <xf numFmtId="49" fontId="0" fillId="4" borderId="56" xfId="0" applyNumberFormat="1" applyFill="1" applyBorder="1" applyAlignment="1" applyProtection="1">
      <alignment horizontal="left" vertical="center"/>
      <protection locked="0"/>
    </xf>
    <xf numFmtId="49" fontId="0" fillId="4" borderId="57" xfId="0" applyNumberFormat="1" applyFill="1" applyBorder="1" applyAlignment="1" applyProtection="1">
      <alignment horizontal="left" vertical="center"/>
      <protection locked="0"/>
    </xf>
    <xf numFmtId="49" fontId="0" fillId="4" borderId="58" xfId="0" applyNumberFormat="1" applyFill="1" applyBorder="1" applyAlignment="1" applyProtection="1">
      <alignment horizontal="center" vertical="center"/>
      <protection locked="0"/>
    </xf>
    <xf numFmtId="49" fontId="0" fillId="4" borderId="59" xfId="0" applyNumberFormat="1" applyFill="1" applyBorder="1" applyAlignment="1" applyProtection="1">
      <alignment horizontal="center" vertical="center"/>
      <protection locked="0"/>
    </xf>
    <xf numFmtId="49" fontId="0" fillId="4" borderId="56" xfId="0" applyNumberFormat="1" applyFill="1" applyBorder="1" applyAlignment="1" applyProtection="1">
      <alignment horizontal="center" vertical="center"/>
      <protection locked="0"/>
    </xf>
    <xf numFmtId="49" fontId="0" fillId="4" borderId="57" xfId="0" applyNumberFormat="1" applyFill="1" applyBorder="1" applyAlignment="1" applyProtection="1">
      <alignment horizontal="center" vertical="center"/>
      <protection locked="0"/>
    </xf>
    <xf numFmtId="49" fontId="0" fillId="4" borderId="60" xfId="0" applyNumberFormat="1" applyFill="1" applyBorder="1" applyAlignment="1" applyProtection="1">
      <alignment horizontal="center" vertical="center"/>
      <protection locked="0"/>
    </xf>
    <xf numFmtId="49" fontId="0" fillId="4" borderId="61" xfId="0" applyNumberFormat="1" applyFill="1" applyBorder="1" applyAlignment="1" applyProtection="1">
      <alignment horizontal="center" vertical="center"/>
      <protection locked="0"/>
    </xf>
    <xf numFmtId="49" fontId="0" fillId="4" borderId="46" xfId="0" applyNumberFormat="1" applyFill="1" applyBorder="1" applyAlignment="1" applyProtection="1">
      <alignment horizontal="left" vertical="center"/>
      <protection locked="0"/>
    </xf>
    <xf numFmtId="49" fontId="0" fillId="4" borderId="47" xfId="0" applyNumberFormat="1" applyFill="1" applyBorder="1" applyAlignment="1" applyProtection="1">
      <alignment horizontal="left" vertical="center"/>
      <protection locked="0"/>
    </xf>
    <xf numFmtId="49" fontId="0" fillId="4" borderId="48" xfId="0" applyNumberFormat="1" applyFill="1" applyBorder="1" applyAlignment="1" applyProtection="1">
      <alignment horizontal="left" vertical="center"/>
      <protection locked="0"/>
    </xf>
    <xf numFmtId="0" fontId="0" fillId="0" borderId="0" xfId="0"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49" fontId="0" fillId="4" borderId="62" xfId="0" applyNumberFormat="1" applyFill="1" applyBorder="1" applyAlignment="1" applyProtection="1">
      <alignment horizontal="left" vertical="center"/>
      <protection locked="0"/>
    </xf>
    <xf numFmtId="49" fontId="0" fillId="4" borderId="63" xfId="0" applyNumberFormat="1" applyFill="1" applyBorder="1" applyAlignment="1" applyProtection="1">
      <alignment horizontal="left" vertical="center"/>
      <protection locked="0"/>
    </xf>
    <xf numFmtId="49" fontId="0" fillId="4" borderId="64" xfId="0" applyNumberFormat="1" applyFill="1" applyBorder="1" applyAlignment="1" applyProtection="1">
      <alignment horizontal="left" vertical="center"/>
      <protection locked="0"/>
    </xf>
    <xf numFmtId="0" fontId="0" fillId="0" borderId="65" xfId="0" applyBorder="1" applyAlignment="1">
      <alignment horizontal="center" vertical="center"/>
    </xf>
    <xf numFmtId="0" fontId="0" fillId="5" borderId="26"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6" borderId="22" xfId="0" applyFill="1" applyBorder="1" applyAlignment="1">
      <alignment horizontal="center" vertical="center"/>
    </xf>
    <xf numFmtId="0" fontId="0" fillId="6" borderId="24" xfId="0" applyFill="1" applyBorder="1" applyAlignment="1">
      <alignment horizontal="center" vertical="center"/>
    </xf>
    <xf numFmtId="49" fontId="12" fillId="0" borderId="21" xfId="0" applyNumberFormat="1" applyFont="1" applyBorder="1" applyAlignment="1">
      <alignment horizontal="center" vertical="center" wrapText="1"/>
    </xf>
    <xf numFmtId="49" fontId="12" fillId="0" borderId="94" xfId="0" applyNumberFormat="1" applyFont="1" applyBorder="1" applyAlignment="1">
      <alignment horizontal="center" vertical="center" wrapText="1"/>
    </xf>
    <xf numFmtId="0" fontId="0" fillId="5" borderId="28" xfId="0"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0" fillId="4" borderId="82" xfId="0" applyFill="1" applyBorder="1" applyAlignment="1" applyProtection="1">
      <alignment horizontal="center" vertical="center"/>
      <protection locked="0"/>
    </xf>
    <xf numFmtId="0" fontId="0" fillId="4" borderId="83" xfId="0" applyFill="1" applyBorder="1" applyAlignment="1" applyProtection="1">
      <alignment horizontal="center" vertical="center"/>
      <protection locked="0"/>
    </xf>
    <xf numFmtId="0" fontId="0" fillId="4" borderId="78" xfId="0" applyFill="1" applyBorder="1" applyAlignment="1" applyProtection="1">
      <alignment horizontal="center" vertical="center"/>
      <protection locked="0"/>
    </xf>
    <xf numFmtId="0" fontId="0" fillId="4" borderId="79" xfId="0" applyFill="1" applyBorder="1" applyAlignment="1" applyProtection="1">
      <alignment horizontal="center" vertical="center"/>
      <protection locked="0"/>
    </xf>
    <xf numFmtId="0" fontId="0" fillId="4" borderId="80"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6" borderId="72" xfId="0" applyFill="1" applyBorder="1" applyAlignment="1">
      <alignment horizontal="center" vertical="center" shrinkToFit="1"/>
    </xf>
    <xf numFmtId="0" fontId="0" fillId="6" borderId="73" xfId="0" applyFill="1" applyBorder="1" applyAlignment="1">
      <alignment horizontal="center" vertical="center" shrinkToFit="1"/>
    </xf>
    <xf numFmtId="0" fontId="0" fillId="6" borderId="74" xfId="0" applyFill="1" applyBorder="1" applyAlignment="1">
      <alignment horizontal="center" vertical="center" shrinkToFit="1"/>
    </xf>
    <xf numFmtId="0" fontId="0" fillId="6" borderId="78" xfId="0" applyFill="1" applyBorder="1" applyAlignment="1">
      <alignment horizontal="center" vertical="center"/>
    </xf>
    <xf numFmtId="0" fontId="0" fillId="6" borderId="79" xfId="0" applyFill="1" applyBorder="1" applyAlignment="1">
      <alignment horizontal="center" vertical="center"/>
    </xf>
    <xf numFmtId="0" fontId="0" fillId="6" borderId="80" xfId="0" applyFill="1" applyBorder="1" applyAlignment="1">
      <alignment horizontal="center" vertical="center"/>
    </xf>
    <xf numFmtId="0" fontId="0" fillId="0" borderId="66" xfId="0" applyBorder="1" applyAlignment="1">
      <alignment horizontal="center" vertical="center"/>
    </xf>
    <xf numFmtId="0" fontId="0" fillId="0" borderId="45"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17" xfId="0" applyBorder="1" applyAlignment="1">
      <alignment horizontal="center" vertical="center"/>
    </xf>
    <xf numFmtId="0" fontId="0" fillId="4" borderId="75" xfId="0" applyFill="1" applyBorder="1" applyAlignment="1" applyProtection="1">
      <alignment horizontal="center" vertical="center"/>
      <protection locked="0"/>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28" fillId="12" borderId="66" xfId="0" applyFont="1" applyFill="1" applyBorder="1" applyAlignment="1">
      <alignment horizontal="left" vertical="top" wrapText="1"/>
    </xf>
    <xf numFmtId="0" fontId="28" fillId="12" borderId="45" xfId="0" applyFont="1" applyFill="1" applyBorder="1" applyAlignment="1">
      <alignment horizontal="left" vertical="top" wrapText="1"/>
    </xf>
    <xf numFmtId="0" fontId="28" fillId="12" borderId="67" xfId="0" applyFont="1" applyFill="1" applyBorder="1" applyAlignment="1">
      <alignment horizontal="left" vertical="top" wrapText="1"/>
    </xf>
    <xf numFmtId="0" fontId="28" fillId="12" borderId="68" xfId="0" applyFont="1" applyFill="1" applyBorder="1" applyAlignment="1">
      <alignment horizontal="left" vertical="top" wrapText="1"/>
    </xf>
    <xf numFmtId="0" fontId="28" fillId="12" borderId="0" xfId="0" applyFont="1" applyFill="1" applyAlignment="1">
      <alignment horizontal="left" vertical="top" wrapText="1"/>
    </xf>
    <xf numFmtId="0" fontId="28" fillId="12" borderId="69" xfId="0" applyFont="1" applyFill="1" applyBorder="1" applyAlignment="1">
      <alignment horizontal="left" vertical="top" wrapText="1"/>
    </xf>
    <xf numFmtId="0" fontId="28" fillId="12" borderId="70" xfId="0" applyFont="1" applyFill="1" applyBorder="1" applyAlignment="1">
      <alignment horizontal="left" vertical="top" wrapText="1"/>
    </xf>
    <xf numFmtId="0" fontId="28" fillId="12" borderId="71" xfId="0" applyFont="1" applyFill="1" applyBorder="1" applyAlignment="1">
      <alignment horizontal="left" vertical="top" wrapText="1"/>
    </xf>
    <xf numFmtId="0" fontId="28" fillId="12" borderId="17" xfId="0" applyFont="1" applyFill="1" applyBorder="1" applyAlignment="1">
      <alignment horizontal="left" vertical="top" wrapText="1"/>
    </xf>
    <xf numFmtId="0" fontId="13" fillId="12" borderId="66" xfId="0" applyFont="1" applyFill="1" applyBorder="1" applyAlignment="1">
      <alignment vertical="top" wrapText="1"/>
    </xf>
    <xf numFmtId="0" fontId="13" fillId="12" borderId="45" xfId="0" applyFont="1" applyFill="1" applyBorder="1" applyAlignment="1">
      <alignment vertical="top" wrapText="1"/>
    </xf>
    <xf numFmtId="0" fontId="13" fillId="12" borderId="67" xfId="0" applyFont="1" applyFill="1" applyBorder="1" applyAlignment="1">
      <alignment vertical="top" wrapText="1"/>
    </xf>
    <xf numFmtId="0" fontId="13" fillId="12" borderId="68" xfId="0" applyFont="1" applyFill="1" applyBorder="1" applyAlignment="1">
      <alignment vertical="top" wrapText="1"/>
    </xf>
    <xf numFmtId="0" fontId="13" fillId="12" borderId="0" xfId="0" applyFont="1" applyFill="1" applyAlignment="1">
      <alignment vertical="top" wrapText="1"/>
    </xf>
    <xf numFmtId="0" fontId="13" fillId="12" borderId="69" xfId="0" applyFont="1" applyFill="1" applyBorder="1" applyAlignment="1">
      <alignment vertical="top" wrapText="1"/>
    </xf>
    <xf numFmtId="0" fontId="13" fillId="12" borderId="70" xfId="0" applyFont="1" applyFill="1" applyBorder="1" applyAlignment="1">
      <alignment vertical="top" wrapText="1"/>
    </xf>
    <xf numFmtId="0" fontId="13" fillId="12" borderId="71" xfId="0" applyFont="1" applyFill="1" applyBorder="1" applyAlignment="1">
      <alignment vertical="top" wrapText="1"/>
    </xf>
    <xf numFmtId="0" fontId="13" fillId="12" borderId="17" xfId="0" applyFont="1" applyFill="1" applyBorder="1" applyAlignment="1">
      <alignment vertical="top" wrapText="1"/>
    </xf>
    <xf numFmtId="0" fontId="27" fillId="0" borderId="0" xfId="0" applyFont="1" applyAlignment="1">
      <alignment horizontal="center" vertical="center" wrapText="1"/>
    </xf>
    <xf numFmtId="0" fontId="0" fillId="4" borderId="84"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0" fillId="6" borderId="12" xfId="0" applyFill="1" applyBorder="1" applyAlignment="1">
      <alignment horizontal="center" vertical="center" shrinkToFit="1"/>
    </xf>
    <xf numFmtId="0" fontId="0" fillId="6" borderId="85" xfId="0" applyFill="1" applyBorder="1" applyAlignment="1">
      <alignment horizontal="center" vertical="center" shrinkToFit="1"/>
    </xf>
    <xf numFmtId="0" fontId="0" fillId="6" borderId="86" xfId="0" applyFill="1" applyBorder="1" applyAlignment="1">
      <alignment horizontal="center" vertical="center" shrinkToFit="1"/>
    </xf>
    <xf numFmtId="0" fontId="0" fillId="6" borderId="84" xfId="0" applyFill="1" applyBorder="1" applyAlignment="1">
      <alignment horizontal="center" vertical="center" shrinkToFit="1"/>
    </xf>
    <xf numFmtId="0" fontId="0" fillId="6" borderId="19" xfId="0" applyFill="1" applyBorder="1" applyAlignment="1">
      <alignment horizontal="center" vertical="center" shrinkToFit="1"/>
    </xf>
    <xf numFmtId="0" fontId="0" fillId="6" borderId="87" xfId="0" applyFill="1" applyBorder="1" applyAlignment="1">
      <alignment horizontal="center" vertical="center" shrinkToFit="1"/>
    </xf>
    <xf numFmtId="0" fontId="0" fillId="6" borderId="11" xfId="0" applyFill="1" applyBorder="1" applyAlignment="1">
      <alignment horizontal="center" vertical="center" shrinkToFit="1"/>
    </xf>
    <xf numFmtId="0" fontId="0" fillId="6" borderId="14" xfId="0" applyFill="1" applyBorder="1" applyAlignment="1">
      <alignment horizontal="center" vertical="center" shrinkToFit="1"/>
    </xf>
    <xf numFmtId="0" fontId="0" fillId="6" borderId="88" xfId="0" applyFill="1" applyBorder="1" applyAlignment="1">
      <alignment horizontal="center" vertical="center" shrinkToFit="1"/>
    </xf>
    <xf numFmtId="0" fontId="0" fillId="6" borderId="15" xfId="0" applyFill="1" applyBorder="1" applyAlignment="1">
      <alignment horizontal="center" vertical="center" shrinkToFit="1"/>
    </xf>
    <xf numFmtId="0" fontId="0" fillId="6" borderId="13" xfId="0" applyFill="1" applyBorder="1" applyAlignment="1">
      <alignment horizontal="center" vertical="center" shrinkToFit="1"/>
    </xf>
    <xf numFmtId="0" fontId="0" fillId="6" borderId="7" xfId="0" applyFill="1" applyBorder="1" applyAlignment="1">
      <alignment horizontal="center" vertical="center" shrinkToFit="1"/>
    </xf>
    <xf numFmtId="0" fontId="0" fillId="6" borderId="89" xfId="0" applyFill="1" applyBorder="1" applyAlignment="1">
      <alignment horizontal="center" vertical="center" shrinkToFit="1"/>
    </xf>
    <xf numFmtId="0" fontId="0" fillId="6" borderId="8" xfId="0" applyFill="1" applyBorder="1" applyAlignment="1">
      <alignment horizontal="center" vertical="center" shrinkToFit="1"/>
    </xf>
    <xf numFmtId="0" fontId="0" fillId="4" borderId="87" xfId="0" applyFill="1" applyBorder="1" applyAlignment="1" applyProtection="1">
      <alignment horizontal="center" vertical="center" shrinkToFit="1"/>
      <protection locked="0"/>
    </xf>
    <xf numFmtId="0" fontId="0" fillId="6" borderId="92" xfId="0" applyFill="1" applyBorder="1" applyAlignment="1">
      <alignment horizontal="center" vertical="center" shrinkToFit="1"/>
    </xf>
    <xf numFmtId="0" fontId="0" fillId="6" borderId="93" xfId="0" applyFill="1" applyBorder="1" applyAlignment="1">
      <alignment horizontal="center" vertical="center" shrinkToFit="1"/>
    </xf>
    <xf numFmtId="0" fontId="0" fillId="6" borderId="81" xfId="0" applyFill="1" applyBorder="1" applyAlignment="1">
      <alignment horizontal="center" vertical="center" shrinkToFit="1"/>
    </xf>
    <xf numFmtId="0" fontId="0" fillId="6" borderId="82" xfId="0" applyFill="1" applyBorder="1" applyAlignment="1">
      <alignment horizontal="center" vertical="center" shrinkToFit="1"/>
    </xf>
    <xf numFmtId="0" fontId="0" fillId="4" borderId="15" xfId="0" applyFill="1" applyBorder="1" applyAlignment="1" applyProtection="1">
      <alignment horizontal="center" vertical="center" shrinkToFit="1"/>
      <protection locked="0"/>
    </xf>
    <xf numFmtId="0" fontId="0" fillId="4" borderId="88"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4" borderId="12" xfId="0" applyFill="1" applyBorder="1" applyAlignment="1" applyProtection="1">
      <alignment horizontal="center" vertical="center" shrinkToFit="1"/>
      <protection locked="0"/>
    </xf>
    <xf numFmtId="0" fontId="0" fillId="4" borderId="85" xfId="0" applyFill="1" applyBorder="1" applyAlignment="1" applyProtection="1">
      <alignment horizontal="center" vertical="center" shrinkToFit="1"/>
      <protection locked="0"/>
    </xf>
    <xf numFmtId="0" fontId="0" fillId="4" borderId="86"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89" xfId="0" applyFill="1" applyBorder="1" applyAlignment="1" applyProtection="1">
      <alignment horizontal="center" vertical="center" shrinkToFit="1"/>
      <protection locked="0"/>
    </xf>
    <xf numFmtId="0" fontId="0" fillId="4" borderId="8"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0" xfId="0" applyBorder="1" applyAlignment="1">
      <alignment horizontal="center" vertical="center"/>
    </xf>
    <xf numFmtId="0" fontId="0" fillId="0" borderId="82" xfId="0" applyBorder="1" applyAlignment="1">
      <alignment horizontal="center" vertical="center"/>
    </xf>
    <xf numFmtId="0" fontId="0" fillId="0" borderId="91" xfId="0" applyBorder="1" applyAlignment="1">
      <alignment horizontal="center" vertical="center"/>
    </xf>
    <xf numFmtId="0" fontId="0" fillId="0" borderId="83" xfId="0" applyBorder="1" applyAlignment="1">
      <alignment horizontal="center" vertical="center"/>
    </xf>
    <xf numFmtId="0" fontId="0" fillId="0" borderId="0" xfId="0" applyAlignment="1">
      <alignment horizontal="right" vertical="center"/>
    </xf>
    <xf numFmtId="0" fontId="0" fillId="0" borderId="72" xfId="0" applyBorder="1" applyAlignment="1">
      <alignment horizontal="center" vertical="center"/>
    </xf>
    <xf numFmtId="0" fontId="14" fillId="12" borderId="66" xfId="0" applyFont="1" applyFill="1" applyBorder="1" applyAlignment="1">
      <alignment horizontal="left" vertical="top" wrapText="1"/>
    </xf>
    <xf numFmtId="0" fontId="14" fillId="12" borderId="45" xfId="0" applyFont="1" applyFill="1" applyBorder="1" applyAlignment="1">
      <alignment horizontal="left" vertical="top" wrapText="1"/>
    </xf>
    <xf numFmtId="0" fontId="14" fillId="12" borderId="67" xfId="0" applyFont="1" applyFill="1" applyBorder="1" applyAlignment="1">
      <alignment horizontal="left" vertical="top" wrapText="1"/>
    </xf>
    <xf numFmtId="0" fontId="14" fillId="12" borderId="68" xfId="0" applyFont="1" applyFill="1" applyBorder="1" applyAlignment="1">
      <alignment horizontal="left" vertical="top" wrapText="1"/>
    </xf>
    <xf numFmtId="0" fontId="14" fillId="12" borderId="0" xfId="0" applyFont="1" applyFill="1" applyAlignment="1">
      <alignment horizontal="left" vertical="top" wrapText="1"/>
    </xf>
    <xf numFmtId="0" fontId="14" fillId="12" borderId="69" xfId="0" applyFont="1" applyFill="1" applyBorder="1" applyAlignment="1">
      <alignment horizontal="left" vertical="top" wrapText="1"/>
    </xf>
    <xf numFmtId="0" fontId="14" fillId="12" borderId="70" xfId="0" applyFont="1" applyFill="1" applyBorder="1" applyAlignment="1">
      <alignment horizontal="left" vertical="top" wrapText="1"/>
    </xf>
    <xf numFmtId="0" fontId="14" fillId="12" borderId="71" xfId="0" applyFont="1" applyFill="1" applyBorder="1" applyAlignment="1">
      <alignment horizontal="left" vertical="top" wrapText="1"/>
    </xf>
    <xf numFmtId="0" fontId="14" fillId="12" borderId="17" xfId="0" applyFont="1" applyFill="1" applyBorder="1" applyAlignment="1">
      <alignment horizontal="left" vertical="top" wrapText="1"/>
    </xf>
    <xf numFmtId="0" fontId="26" fillId="0" borderId="45" xfId="0" applyFont="1" applyBorder="1" applyAlignment="1">
      <alignment horizontal="left" vertical="top" wrapText="1"/>
    </xf>
    <xf numFmtId="0" fontId="26" fillId="0" borderId="67" xfId="0" applyFont="1" applyBorder="1" applyAlignment="1">
      <alignment horizontal="left" vertical="top" wrapText="1"/>
    </xf>
    <xf numFmtId="0" fontId="26" fillId="0" borderId="0" xfId="0" applyFont="1" applyAlignment="1">
      <alignment horizontal="left" vertical="top" wrapText="1"/>
    </xf>
    <xf numFmtId="0" fontId="26" fillId="0" borderId="69" xfId="0" applyFont="1" applyBorder="1" applyAlignment="1">
      <alignment horizontal="left" vertical="top" wrapText="1"/>
    </xf>
    <xf numFmtId="0" fontId="0" fillId="6" borderId="90" xfId="0" applyFill="1" applyBorder="1" applyAlignment="1">
      <alignment horizontal="center" vertical="center" shrinkToFit="1"/>
    </xf>
    <xf numFmtId="0" fontId="0" fillId="6" borderId="91" xfId="0" applyFill="1" applyBorder="1" applyAlignment="1">
      <alignment horizontal="center" vertical="center" shrinkToFit="1"/>
    </xf>
    <xf numFmtId="0" fontId="0" fillId="6" borderId="83" xfId="0" applyFill="1" applyBorder="1" applyAlignment="1">
      <alignment horizontal="center" vertical="center" shrinkToFit="1"/>
    </xf>
    <xf numFmtId="0" fontId="25" fillId="0" borderId="0" xfId="0" applyFont="1" applyAlignment="1">
      <alignment horizontal="center" vertical="center"/>
    </xf>
    <xf numFmtId="0" fontId="25" fillId="0" borderId="69" xfId="0" applyFont="1" applyBorder="1" applyAlignment="1">
      <alignment horizontal="center" vertical="center"/>
    </xf>
    <xf numFmtId="0" fontId="0" fillId="0" borderId="81" xfId="0" applyBorder="1" applyAlignment="1">
      <alignment horizontal="center" vertical="center"/>
    </xf>
  </cellXfs>
  <cellStyles count="2">
    <cellStyle name="標準" xfId="0" builtinId="0"/>
    <cellStyle name="標準 2" xfId="1" xr:uid="{00000000-0005-0000-0000-000001000000}"/>
  </cellStyles>
  <dxfs count="3">
    <dxf>
      <fill>
        <patternFill>
          <bgColor rgb="FFCCFFFF"/>
        </patternFill>
      </fill>
    </dxf>
    <dxf>
      <fill>
        <patternFill>
          <bgColor rgb="FFFFCCFF"/>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37"/>
  <sheetViews>
    <sheetView zoomScaleNormal="100" workbookViewId="0">
      <selection activeCell="D17" sqref="D17"/>
    </sheetView>
  </sheetViews>
  <sheetFormatPr defaultColWidth="9" defaultRowHeight="18.75" x14ac:dyDescent="0.15"/>
  <cols>
    <col min="1" max="1" width="3.75" style="17" customWidth="1"/>
    <col min="2" max="3" width="4.375" style="17" customWidth="1"/>
    <col min="4" max="4" width="97.75" style="17" customWidth="1"/>
    <col min="5" max="6" width="4.375" style="17" customWidth="1"/>
    <col min="7" max="16384" width="9" style="17"/>
  </cols>
  <sheetData>
    <row r="2" spans="2:6" x14ac:dyDescent="0.15">
      <c r="B2" s="110" t="s">
        <v>50</v>
      </c>
      <c r="C2" s="110"/>
      <c r="D2" s="110"/>
      <c r="E2" s="110"/>
      <c r="F2" s="16"/>
    </row>
    <row r="3" spans="2:6" x14ac:dyDescent="0.15">
      <c r="B3" s="18"/>
      <c r="C3" s="18"/>
      <c r="D3" s="18"/>
      <c r="E3" s="18"/>
      <c r="F3" s="18"/>
    </row>
    <row r="4" spans="2:6" x14ac:dyDescent="0.15">
      <c r="C4" s="111" t="s">
        <v>51</v>
      </c>
      <c r="D4" s="111"/>
      <c r="E4" s="111"/>
    </row>
    <row r="5" spans="2:6" x14ac:dyDescent="0.15">
      <c r="D5" s="17" t="s">
        <v>52</v>
      </c>
    </row>
    <row r="6" spans="2:6" x14ac:dyDescent="0.15">
      <c r="D6" s="17" t="s">
        <v>53</v>
      </c>
    </row>
    <row r="7" spans="2:6" x14ac:dyDescent="0.15">
      <c r="D7" s="17" t="s">
        <v>54</v>
      </c>
    </row>
    <row r="8" spans="2:6" x14ac:dyDescent="0.15">
      <c r="C8" s="111" t="s">
        <v>55</v>
      </c>
      <c r="D8" s="111"/>
      <c r="E8" s="111"/>
    </row>
    <row r="9" spans="2:6" x14ac:dyDescent="0.15">
      <c r="D9" s="17" t="s">
        <v>56</v>
      </c>
    </row>
    <row r="10" spans="2:6" x14ac:dyDescent="0.15">
      <c r="D10" s="17" t="s">
        <v>57</v>
      </c>
    </row>
    <row r="11" spans="2:6" x14ac:dyDescent="0.15">
      <c r="D11" s="17" t="s">
        <v>58</v>
      </c>
    </row>
    <row r="12" spans="2:6" x14ac:dyDescent="0.15">
      <c r="D12" s="17" t="s">
        <v>59</v>
      </c>
    </row>
    <row r="13" spans="2:6" x14ac:dyDescent="0.15">
      <c r="D13" s="17" t="s">
        <v>60</v>
      </c>
    </row>
    <row r="14" spans="2:6" x14ac:dyDescent="0.15">
      <c r="D14" s="17" t="s">
        <v>61</v>
      </c>
    </row>
    <row r="15" spans="2:6" x14ac:dyDescent="0.15">
      <c r="D15" s="17" t="s">
        <v>160</v>
      </c>
    </row>
    <row r="16" spans="2:6" x14ac:dyDescent="0.15">
      <c r="D16" s="17" t="s">
        <v>153</v>
      </c>
    </row>
    <row r="17" spans="3:5" x14ac:dyDescent="0.15">
      <c r="D17" s="17" t="s">
        <v>159</v>
      </c>
    </row>
    <row r="18" spans="3:5" x14ac:dyDescent="0.15">
      <c r="C18" s="111" t="s">
        <v>124</v>
      </c>
      <c r="D18" s="111"/>
      <c r="E18" s="111"/>
    </row>
    <row r="19" spans="3:5" x14ac:dyDescent="0.15">
      <c r="D19" s="17" t="s">
        <v>125</v>
      </c>
    </row>
    <row r="20" spans="3:5" x14ac:dyDescent="0.15">
      <c r="D20" s="17" t="s">
        <v>126</v>
      </c>
    </row>
    <row r="21" spans="3:5" x14ac:dyDescent="0.15">
      <c r="D21" s="17" t="s">
        <v>133</v>
      </c>
    </row>
    <row r="22" spans="3:5" x14ac:dyDescent="0.15">
      <c r="D22" s="17" t="s">
        <v>127</v>
      </c>
    </row>
    <row r="23" spans="3:5" x14ac:dyDescent="0.15">
      <c r="D23" s="17" t="s">
        <v>134</v>
      </c>
    </row>
    <row r="24" spans="3:5" x14ac:dyDescent="0.15">
      <c r="D24" s="17" t="s">
        <v>62</v>
      </c>
    </row>
    <row r="25" spans="3:5" x14ac:dyDescent="0.15">
      <c r="C25" s="17" t="s">
        <v>63</v>
      </c>
      <c r="D25" s="17" t="s">
        <v>64</v>
      </c>
    </row>
    <row r="26" spans="3:5" x14ac:dyDescent="0.15">
      <c r="D26" s="17" t="s">
        <v>65</v>
      </c>
    </row>
    <row r="27" spans="3:5" x14ac:dyDescent="0.15">
      <c r="D27" s="17" t="s">
        <v>66</v>
      </c>
    </row>
    <row r="28" spans="3:5" x14ac:dyDescent="0.15">
      <c r="D28" s="17" t="s">
        <v>67</v>
      </c>
    </row>
    <row r="29" spans="3:5" x14ac:dyDescent="0.15">
      <c r="D29" s="17" t="s">
        <v>68</v>
      </c>
    </row>
    <row r="30" spans="3:5" x14ac:dyDescent="0.15">
      <c r="D30" s="17" t="s">
        <v>69</v>
      </c>
    </row>
    <row r="31" spans="3:5" x14ac:dyDescent="0.15">
      <c r="D31" s="17" t="s">
        <v>128</v>
      </c>
    </row>
    <row r="32" spans="3:5" x14ac:dyDescent="0.15">
      <c r="D32" s="17" t="s">
        <v>129</v>
      </c>
    </row>
    <row r="33" spans="4:4" x14ac:dyDescent="0.15">
      <c r="D33" s="17" t="s">
        <v>70</v>
      </c>
    </row>
    <row r="34" spans="4:4" x14ac:dyDescent="0.15">
      <c r="D34" s="17" t="s">
        <v>130</v>
      </c>
    </row>
    <row r="35" spans="4:4" x14ac:dyDescent="0.15">
      <c r="D35" s="17" t="s">
        <v>71</v>
      </c>
    </row>
    <row r="36" spans="4:4" x14ac:dyDescent="0.15">
      <c r="D36" s="17" t="s">
        <v>131</v>
      </c>
    </row>
    <row r="37" spans="4:4" x14ac:dyDescent="0.15">
      <c r="D37" s="17" t="s">
        <v>132</v>
      </c>
    </row>
  </sheetData>
  <sheetProtection algorithmName="SHA-512" hashValue="JEYnj8LF2OiONBMkgQngOVTs97uTpYsv3JNwrC57IR3hPdJIq7wYUbdSrEZwdnGoWNAMYYKSvDSSuOIofGH0jw==" saltValue="kr30TsL7lRc08ssGpixlyg==" spinCount="100000" sheet="1" objects="1" scenarios="1"/>
  <mergeCells count="4">
    <mergeCell ref="B2:E2"/>
    <mergeCell ref="C4:E4"/>
    <mergeCell ref="C8:E8"/>
    <mergeCell ref="C18:E18"/>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I120"/>
  <sheetViews>
    <sheetView tabSelected="1" zoomScale="85" zoomScaleNormal="85" workbookViewId="0">
      <selection activeCell="B1" sqref="B1:F1"/>
    </sheetView>
  </sheetViews>
  <sheetFormatPr defaultColWidth="9" defaultRowHeight="13.5" x14ac:dyDescent="0.15"/>
  <cols>
    <col min="1" max="1" width="1.75" customWidth="1"/>
    <col min="2" max="2" width="7.375" style="26" customWidth="1"/>
    <col min="3" max="3" width="8.5" style="26" customWidth="1"/>
    <col min="4" max="4" width="10" customWidth="1"/>
    <col min="5" max="5" width="16.875" customWidth="1"/>
    <col min="6" max="6" width="9.5" style="26" customWidth="1"/>
    <col min="7" max="9" width="13.875" style="26" customWidth="1"/>
    <col min="10" max="13" width="9.5" style="26" customWidth="1"/>
    <col min="14" max="15" width="3.25" style="39" customWidth="1"/>
    <col min="16" max="16" width="14.5" customWidth="1"/>
    <col min="17" max="24" width="9" style="26" customWidth="1"/>
    <col min="25" max="25" width="9" style="26" hidden="1" customWidth="1"/>
    <col min="26" max="26" width="9" style="41" hidden="1" customWidth="1"/>
    <col min="27" max="33" width="7.375" style="39" hidden="1" customWidth="1"/>
    <col min="34" max="34" width="9" style="39" hidden="1" customWidth="1"/>
    <col min="35" max="35" width="9" hidden="1" customWidth="1"/>
    <col min="36" max="36" width="9" customWidth="1"/>
  </cols>
  <sheetData>
    <row r="1" spans="1:35" ht="25.5" customHeight="1" thickBot="1" x14ac:dyDescent="0.2">
      <c r="B1" s="128" t="s">
        <v>161</v>
      </c>
      <c r="C1" s="128"/>
      <c r="D1" s="128"/>
      <c r="E1" s="128"/>
      <c r="F1" s="128"/>
      <c r="G1" s="145" t="s">
        <v>40</v>
      </c>
      <c r="H1" s="145"/>
      <c r="I1" s="145"/>
      <c r="P1" s="37"/>
      <c r="Q1" s="37"/>
      <c r="R1" s="37"/>
      <c r="S1" s="37"/>
      <c r="T1" s="37"/>
      <c r="U1" s="37"/>
      <c r="V1" s="37"/>
      <c r="W1" s="37"/>
      <c r="X1" s="37"/>
      <c r="Y1" s="37"/>
      <c r="Z1" s="38"/>
      <c r="AA1" s="38"/>
      <c r="AB1" s="38"/>
      <c r="AC1" s="38"/>
    </row>
    <row r="2" spans="1:35" ht="6.75" customHeight="1" thickTop="1" thickBot="1" x14ac:dyDescent="0.2">
      <c r="P2" s="37"/>
      <c r="Q2" s="37"/>
      <c r="R2" s="37"/>
      <c r="S2" s="37"/>
      <c r="T2" s="37"/>
      <c r="U2" s="37"/>
      <c r="V2" s="37"/>
      <c r="W2" s="37"/>
      <c r="X2" s="37"/>
      <c r="Y2" s="37"/>
      <c r="Z2" s="38"/>
      <c r="AA2" s="38"/>
      <c r="AB2" s="38"/>
      <c r="AC2" s="38"/>
    </row>
    <row r="3" spans="1:35" ht="27" customHeight="1" x14ac:dyDescent="0.15">
      <c r="B3" s="154" t="s">
        <v>46</v>
      </c>
      <c r="C3" s="131"/>
      <c r="D3" s="129" t="s">
        <v>20</v>
      </c>
      <c r="E3" s="130"/>
      <c r="F3" s="129" t="s">
        <v>0</v>
      </c>
      <c r="G3" s="131"/>
      <c r="H3" s="130" t="s">
        <v>19</v>
      </c>
      <c r="I3" s="132"/>
      <c r="J3" s="202" t="str">
        <f>IF(COUNTIF(N15:N114,"x")&gt;0,"参加資格入力欄に未記入があります         まだ入力完了していません","")</f>
        <v/>
      </c>
      <c r="K3" s="202"/>
      <c r="L3" s="202"/>
      <c r="M3" s="202"/>
      <c r="P3" s="193" t="s">
        <v>150</v>
      </c>
      <c r="Q3" s="194"/>
      <c r="R3" s="194"/>
      <c r="S3" s="194"/>
      <c r="T3" s="195"/>
      <c r="U3" s="40"/>
      <c r="V3" s="40"/>
      <c r="W3" s="40"/>
      <c r="X3" s="40"/>
      <c r="Y3" s="40"/>
      <c r="Z3" s="38"/>
      <c r="AA3" s="41"/>
      <c r="AB3" s="38"/>
      <c r="AC3" s="38"/>
    </row>
    <row r="4" spans="1:35" ht="27" customHeight="1" x14ac:dyDescent="0.15">
      <c r="B4" s="136"/>
      <c r="C4" s="137"/>
      <c r="D4" s="138"/>
      <c r="E4" s="139"/>
      <c r="F4" s="138"/>
      <c r="G4" s="140"/>
      <c r="H4" s="138"/>
      <c r="I4" s="141"/>
      <c r="J4" s="202"/>
      <c r="K4" s="202"/>
      <c r="L4" s="202"/>
      <c r="M4" s="202"/>
      <c r="P4" s="196"/>
      <c r="Q4" s="197"/>
      <c r="R4" s="197"/>
      <c r="S4" s="197"/>
      <c r="T4" s="198"/>
      <c r="U4" s="37"/>
      <c r="V4" s="37"/>
      <c r="W4" s="37"/>
      <c r="X4" s="37"/>
      <c r="Y4" s="37"/>
      <c r="Z4" s="38"/>
      <c r="AA4" s="38"/>
      <c r="AB4" s="38"/>
      <c r="AC4" s="38"/>
    </row>
    <row r="5" spans="1:35" ht="27" customHeight="1" thickBot="1" x14ac:dyDescent="0.2">
      <c r="B5" s="133" t="s">
        <v>1</v>
      </c>
      <c r="C5" s="42" t="s">
        <v>2</v>
      </c>
      <c r="D5" s="134"/>
      <c r="E5" s="135"/>
      <c r="F5" s="96" t="s">
        <v>148</v>
      </c>
      <c r="G5" s="151"/>
      <c r="H5" s="152"/>
      <c r="I5" s="153"/>
      <c r="J5" s="202"/>
      <c r="K5" s="202"/>
      <c r="L5" s="202"/>
      <c r="M5" s="202"/>
      <c r="P5" s="196"/>
      <c r="Q5" s="197"/>
      <c r="R5" s="197"/>
      <c r="S5" s="197"/>
      <c r="T5" s="198"/>
      <c r="U5" s="37"/>
      <c r="V5" s="37"/>
      <c r="W5" s="37"/>
      <c r="X5" s="37"/>
      <c r="Y5" s="37"/>
      <c r="Z5" s="38"/>
      <c r="AA5" s="38"/>
      <c r="AB5" s="38"/>
      <c r="AC5" s="38"/>
    </row>
    <row r="6" spans="1:35" ht="27" customHeight="1" thickBot="1" x14ac:dyDescent="0.2">
      <c r="B6" s="114"/>
      <c r="C6" s="43" t="s">
        <v>3</v>
      </c>
      <c r="D6" s="142"/>
      <c r="E6" s="143"/>
      <c r="F6" s="143"/>
      <c r="G6" s="144"/>
      <c r="H6" s="159"/>
      <c r="I6" s="160"/>
      <c r="J6" s="202"/>
      <c r="K6" s="202"/>
      <c r="L6" s="202"/>
      <c r="M6" s="202"/>
      <c r="P6" s="199"/>
      <c r="Q6" s="200"/>
      <c r="R6" s="200"/>
      <c r="S6" s="200"/>
      <c r="T6" s="201"/>
      <c r="U6" s="37"/>
      <c r="V6" s="37"/>
      <c r="W6" s="37"/>
      <c r="X6" s="37"/>
      <c r="Y6" s="37"/>
      <c r="Z6" s="38"/>
      <c r="AA6" s="38"/>
      <c r="AB6" s="38"/>
      <c r="AC6" s="38"/>
    </row>
    <row r="7" spans="1:35" ht="27" customHeight="1" thickBot="1" x14ac:dyDescent="0.2">
      <c r="B7" s="44" t="s">
        <v>31</v>
      </c>
      <c r="C7" s="45"/>
      <c r="D7" s="46"/>
      <c r="E7" s="46"/>
      <c r="F7" s="45"/>
      <c r="G7" s="44"/>
      <c r="H7" s="45"/>
      <c r="J7" s="202"/>
      <c r="K7" s="202"/>
      <c r="L7" s="202"/>
      <c r="M7" s="202"/>
      <c r="P7" s="109"/>
      <c r="Q7" s="109"/>
      <c r="R7" s="109"/>
      <c r="S7" s="109"/>
      <c r="T7" s="109"/>
      <c r="U7" s="47"/>
      <c r="V7" s="47"/>
      <c r="W7" s="47"/>
      <c r="X7" s="47"/>
      <c r="Y7" s="47"/>
      <c r="AA7" s="41"/>
      <c r="AB7" s="41"/>
    </row>
    <row r="8" spans="1:35" ht="27" customHeight="1" x14ac:dyDescent="0.15">
      <c r="B8" s="117" t="s">
        <v>36</v>
      </c>
      <c r="C8" s="118"/>
      <c r="D8" s="39"/>
      <c r="E8" s="48" t="s">
        <v>11</v>
      </c>
      <c r="G8" s="49" t="s">
        <v>37</v>
      </c>
      <c r="H8" s="50" t="s">
        <v>38</v>
      </c>
      <c r="I8" s="51" t="s">
        <v>39</v>
      </c>
      <c r="J8" s="202"/>
      <c r="K8" s="202"/>
      <c r="L8" s="202"/>
      <c r="M8" s="202"/>
      <c r="P8" s="184" t="s">
        <v>162</v>
      </c>
      <c r="Q8" s="185"/>
      <c r="R8" s="185"/>
      <c r="S8" s="185"/>
      <c r="T8" s="185"/>
      <c r="U8" s="185"/>
      <c r="V8" s="185"/>
      <c r="W8" s="186"/>
      <c r="X8" s="47"/>
      <c r="Y8" s="47"/>
      <c r="AA8" s="41"/>
      <c r="AB8" s="41"/>
    </row>
    <row r="9" spans="1:35" ht="27" customHeight="1" thickBot="1" x14ac:dyDescent="0.2">
      <c r="B9" s="52">
        <f>SUM(A15+A35+A55+A75+A95)</f>
        <v>0</v>
      </c>
      <c r="C9" s="53">
        <f>SUM(A16+A36+A56+A76+A96)</f>
        <v>0</v>
      </c>
      <c r="D9" s="39"/>
      <c r="E9" s="23" t="str">
        <f>IF(B4="","",IF(OR(B4="一般",B4="大学"),3000,IF(B4="高校",2000,"")))</f>
        <v/>
      </c>
      <c r="G9" s="54" t="str">
        <f>IF(E9="","",C9*E9)</f>
        <v/>
      </c>
      <c r="H9" s="55">
        <f>リレー申込票!I6</f>
        <v>0</v>
      </c>
      <c r="I9" s="56" t="str">
        <f>IF(E9="","",SUM(G9+H9))</f>
        <v/>
      </c>
      <c r="J9" s="202"/>
      <c r="K9" s="202"/>
      <c r="L9" s="202"/>
      <c r="M9" s="202"/>
      <c r="P9" s="187"/>
      <c r="Q9" s="188"/>
      <c r="R9" s="188"/>
      <c r="S9" s="188"/>
      <c r="T9" s="188"/>
      <c r="U9" s="188"/>
      <c r="V9" s="188"/>
      <c r="W9" s="189"/>
      <c r="X9" s="47"/>
      <c r="Y9" s="47"/>
      <c r="Z9" s="47"/>
      <c r="AA9" s="58"/>
      <c r="AB9" s="58"/>
      <c r="AC9" s="58"/>
      <c r="AD9" s="58"/>
      <c r="AE9" s="58"/>
      <c r="AF9" s="58"/>
      <c r="AG9" s="58"/>
      <c r="AH9" s="58"/>
      <c r="AI9" s="58"/>
    </row>
    <row r="10" spans="1:35" ht="6.75" customHeight="1" thickBot="1" x14ac:dyDescent="0.2">
      <c r="B10" s="44"/>
      <c r="G10" s="44"/>
      <c r="P10" s="187"/>
      <c r="Q10" s="188"/>
      <c r="R10" s="188"/>
      <c r="S10" s="188"/>
      <c r="T10" s="188"/>
      <c r="U10" s="188"/>
      <c r="V10" s="188"/>
      <c r="W10" s="189"/>
      <c r="Z10" s="47"/>
      <c r="AA10" s="58"/>
      <c r="AB10" s="58"/>
      <c r="AC10" s="58"/>
      <c r="AD10" s="58"/>
      <c r="AE10" s="58"/>
      <c r="AF10" s="58"/>
      <c r="AG10" s="58"/>
      <c r="AH10" s="58"/>
      <c r="AI10" s="58"/>
    </row>
    <row r="11" spans="1:35" ht="26.25" customHeight="1" x14ac:dyDescent="0.15">
      <c r="B11" s="123" t="s">
        <v>4</v>
      </c>
      <c r="C11" s="124" t="s">
        <v>5</v>
      </c>
      <c r="D11" s="126" t="s">
        <v>146</v>
      </c>
      <c r="E11" s="59" t="s">
        <v>2</v>
      </c>
      <c r="F11" s="146" t="s">
        <v>6</v>
      </c>
      <c r="G11" s="146" t="s">
        <v>34</v>
      </c>
      <c r="H11" s="146"/>
      <c r="I11" s="147"/>
      <c r="J11" s="175" t="s">
        <v>158</v>
      </c>
      <c r="K11" s="176"/>
      <c r="L11" s="176"/>
      <c r="M11" s="177"/>
      <c r="P11" s="187"/>
      <c r="Q11" s="188"/>
      <c r="R11" s="188"/>
      <c r="S11" s="188"/>
      <c r="T11" s="188"/>
      <c r="U11" s="188"/>
      <c r="V11" s="188"/>
      <c r="W11" s="189"/>
      <c r="X11" s="60"/>
      <c r="Y11" s="60"/>
      <c r="Z11" s="61"/>
      <c r="AA11" s="58"/>
      <c r="AB11" s="58"/>
      <c r="AC11" s="58"/>
      <c r="AD11" s="58"/>
      <c r="AE11" s="58"/>
      <c r="AF11" s="58"/>
      <c r="AG11" s="58"/>
      <c r="AH11" s="58"/>
      <c r="AI11" s="58"/>
    </row>
    <row r="12" spans="1:35" ht="26.25" customHeight="1" thickBot="1" x14ac:dyDescent="0.2">
      <c r="B12" s="114"/>
      <c r="C12" s="125"/>
      <c r="D12" s="127"/>
      <c r="E12" s="62" t="s">
        <v>8</v>
      </c>
      <c r="F12" s="149"/>
      <c r="G12" s="148" t="s">
        <v>35</v>
      </c>
      <c r="H12" s="149"/>
      <c r="I12" s="150"/>
      <c r="J12" s="178"/>
      <c r="K12" s="179"/>
      <c r="L12" s="179"/>
      <c r="M12" s="180"/>
      <c r="P12" s="187"/>
      <c r="Q12" s="188"/>
      <c r="R12" s="188"/>
      <c r="S12" s="188"/>
      <c r="T12" s="188"/>
      <c r="U12" s="188"/>
      <c r="V12" s="188"/>
      <c r="W12" s="189"/>
      <c r="X12" s="63"/>
      <c r="Y12" s="63"/>
      <c r="Z12" s="47">
        <v>1</v>
      </c>
      <c r="AA12" s="58"/>
      <c r="AB12" s="58" t="s">
        <v>21</v>
      </c>
      <c r="AC12" s="58"/>
      <c r="AD12" s="58" t="s">
        <v>9</v>
      </c>
      <c r="AE12" s="58" t="s">
        <v>17</v>
      </c>
      <c r="AF12" s="58" t="s">
        <v>18</v>
      </c>
      <c r="AG12" s="58" t="s">
        <v>93</v>
      </c>
      <c r="AH12" s="58"/>
      <c r="AI12" s="58"/>
    </row>
    <row r="13" spans="1:35" ht="26.25" customHeight="1" x14ac:dyDescent="0.15">
      <c r="B13" s="119" t="s">
        <v>10</v>
      </c>
      <c r="C13" s="121" t="s">
        <v>18</v>
      </c>
      <c r="D13" s="121"/>
      <c r="E13" s="64" t="s">
        <v>44</v>
      </c>
      <c r="F13" s="157"/>
      <c r="G13" s="27" t="s">
        <v>43</v>
      </c>
      <c r="H13" s="27" t="s">
        <v>30</v>
      </c>
      <c r="I13" s="99"/>
      <c r="J13" s="169" t="s">
        <v>169</v>
      </c>
      <c r="K13" s="170"/>
      <c r="L13" s="170"/>
      <c r="M13" s="171"/>
      <c r="P13" s="187"/>
      <c r="Q13" s="188"/>
      <c r="R13" s="188"/>
      <c r="S13" s="188"/>
      <c r="T13" s="188"/>
      <c r="U13" s="188"/>
      <c r="V13" s="188"/>
      <c r="W13" s="189"/>
      <c r="X13" s="63"/>
      <c r="Y13" s="63"/>
      <c r="Z13" s="47">
        <v>2</v>
      </c>
      <c r="AA13" s="58">
        <v>1000</v>
      </c>
      <c r="AB13" s="58" t="s">
        <v>22</v>
      </c>
      <c r="AC13" s="58"/>
      <c r="AD13" s="58"/>
      <c r="AE13" s="58" t="s">
        <v>72</v>
      </c>
      <c r="AF13" s="58" t="s">
        <v>72</v>
      </c>
      <c r="AG13" s="58" t="s">
        <v>109</v>
      </c>
      <c r="AH13" s="58"/>
      <c r="AI13" s="58"/>
    </row>
    <row r="14" spans="1:35" ht="26.25" customHeight="1" x14ac:dyDescent="0.15">
      <c r="B14" s="120"/>
      <c r="C14" s="122"/>
      <c r="D14" s="122"/>
      <c r="E14" s="65" t="s">
        <v>45</v>
      </c>
      <c r="F14" s="158"/>
      <c r="G14" s="28">
        <v>10129</v>
      </c>
      <c r="H14" s="28">
        <v>471</v>
      </c>
      <c r="I14" s="100"/>
      <c r="J14" s="172" t="s">
        <v>149</v>
      </c>
      <c r="K14" s="173"/>
      <c r="L14" s="173"/>
      <c r="M14" s="174"/>
      <c r="P14" s="187"/>
      <c r="Q14" s="188"/>
      <c r="R14" s="188"/>
      <c r="S14" s="188"/>
      <c r="T14" s="188"/>
      <c r="U14" s="188"/>
      <c r="V14" s="188"/>
      <c r="W14" s="189"/>
      <c r="X14" s="63"/>
      <c r="Y14" s="63"/>
      <c r="Z14" s="47">
        <v>3</v>
      </c>
      <c r="AA14" s="58"/>
      <c r="AB14" s="58" t="s">
        <v>23</v>
      </c>
      <c r="AC14" s="58"/>
      <c r="AD14" s="58"/>
      <c r="AE14" s="58" t="s">
        <v>75</v>
      </c>
      <c r="AF14" s="58" t="s">
        <v>96</v>
      </c>
      <c r="AG14" s="58" t="s">
        <v>110</v>
      </c>
      <c r="AH14" s="58"/>
      <c r="AI14" s="58"/>
    </row>
    <row r="15" spans="1:35" ht="27" customHeight="1" x14ac:dyDescent="0.15">
      <c r="A15" s="39">
        <f>COUNTA(E15,E17,E19,E21,E23,E25,E27,E29,E31,E33)</f>
        <v>0</v>
      </c>
      <c r="B15" s="112">
        <v>1</v>
      </c>
      <c r="C15" s="113"/>
      <c r="D15" s="113"/>
      <c r="E15" s="29"/>
      <c r="F15" s="155"/>
      <c r="G15" s="30"/>
      <c r="H15" s="30"/>
      <c r="I15" s="97"/>
      <c r="J15" s="162"/>
      <c r="K15" s="163"/>
      <c r="L15" s="163"/>
      <c r="M15" s="164"/>
      <c r="N15" s="39" t="str">
        <f>IF(AND(I15=1,J15=""),"x",IF(AND(E15="",I16=1),"x",IF(AND(J15="(１) 北信地区在住の者。(一般・学生)",J16=""),"x",IF(AND(J15="(２) 北信地区の高校を卒業した大学・短大・専門学校の学生。",J16=""),"x",IF(AND(J15="",N16=1),"x","")))))</f>
        <v/>
      </c>
      <c r="P15" s="187"/>
      <c r="Q15" s="188"/>
      <c r="R15" s="188"/>
      <c r="S15" s="188"/>
      <c r="T15" s="188"/>
      <c r="U15" s="188"/>
      <c r="V15" s="188"/>
      <c r="W15" s="189"/>
      <c r="X15" s="63"/>
      <c r="Y15" s="63"/>
      <c r="Z15" s="47">
        <v>4</v>
      </c>
      <c r="AA15" s="58"/>
      <c r="AB15" s="58"/>
      <c r="AC15" s="58"/>
      <c r="AD15" s="58"/>
      <c r="AE15" s="58" t="s">
        <v>43</v>
      </c>
      <c r="AF15" s="58" t="s">
        <v>43</v>
      </c>
      <c r="AG15" s="58" t="s">
        <v>111</v>
      </c>
      <c r="AH15" s="58"/>
      <c r="AI15" s="58"/>
    </row>
    <row r="16" spans="1:35" ht="27" customHeight="1" thickBot="1" x14ac:dyDescent="0.2">
      <c r="A16" s="66">
        <f>COUNTA(G15:I15,G17:I17,G19:I19,G21:I21,G23:I23,G25:I25,G27:I27,G29:I29,G31:I31,G33:I33)</f>
        <v>0</v>
      </c>
      <c r="B16" s="112"/>
      <c r="C16" s="113"/>
      <c r="D16" s="113"/>
      <c r="E16" s="31"/>
      <c r="F16" s="156"/>
      <c r="G16" s="32"/>
      <c r="H16" s="32"/>
      <c r="I16" s="98"/>
      <c r="J16" s="165"/>
      <c r="K16" s="166"/>
      <c r="L16" s="166"/>
      <c r="M16" s="167"/>
      <c r="N16" s="39">
        <f>COUNTA(J16)</f>
        <v>0</v>
      </c>
      <c r="P16" s="190"/>
      <c r="Q16" s="191"/>
      <c r="R16" s="191"/>
      <c r="S16" s="191"/>
      <c r="T16" s="191"/>
      <c r="U16" s="191"/>
      <c r="V16" s="191"/>
      <c r="W16" s="192"/>
      <c r="X16" s="63"/>
      <c r="Y16" s="63"/>
      <c r="Z16" s="47">
        <v>5</v>
      </c>
      <c r="AA16" s="58"/>
      <c r="AB16" s="58"/>
      <c r="AC16" s="58"/>
      <c r="AD16" s="58"/>
      <c r="AE16" s="58" t="s">
        <v>76</v>
      </c>
      <c r="AF16" s="58" t="s">
        <v>76</v>
      </c>
      <c r="AG16" s="58"/>
      <c r="AH16" s="58"/>
      <c r="AI16" s="58"/>
    </row>
    <row r="17" spans="2:35" ht="27" customHeight="1" x14ac:dyDescent="0.15">
      <c r="B17" s="112">
        <v>2</v>
      </c>
      <c r="C17" s="113"/>
      <c r="D17" s="113"/>
      <c r="E17" s="29"/>
      <c r="F17" s="155"/>
      <c r="G17" s="30"/>
      <c r="H17" s="30"/>
      <c r="I17" s="97"/>
      <c r="J17" s="162"/>
      <c r="K17" s="163"/>
      <c r="L17" s="163"/>
      <c r="M17" s="164"/>
      <c r="N17" s="39" t="str">
        <f>IF(AND(I17=1,J17=""),"x",IF(AND(E17="",I18=1),"x",IF(AND(J17="(１) 北信地区在住の者。(一般・学生)",J18=""),"x",IF(AND(J17="(２) 北信地区の高校を卒業した大学・短大・専門学校の学生。",J18=""),"x",IF(AND(J17="",N18=1),"x","")))))</f>
        <v/>
      </c>
      <c r="U17" s="63"/>
      <c r="V17" s="63"/>
      <c r="W17" s="63"/>
      <c r="X17" s="63"/>
      <c r="Y17" s="63"/>
      <c r="Z17" s="47">
        <v>6</v>
      </c>
      <c r="AA17" s="58"/>
      <c r="AB17" s="58"/>
      <c r="AC17" s="58"/>
      <c r="AD17" s="58"/>
      <c r="AE17" s="58" t="s">
        <v>77</v>
      </c>
      <c r="AF17" s="58" t="s">
        <v>77</v>
      </c>
      <c r="AG17" s="58"/>
      <c r="AH17" s="58"/>
      <c r="AI17" s="58"/>
    </row>
    <row r="18" spans="2:35" ht="27" customHeight="1" thickBot="1" x14ac:dyDescent="0.2">
      <c r="B18" s="112"/>
      <c r="C18" s="113"/>
      <c r="D18" s="113"/>
      <c r="E18" s="31"/>
      <c r="F18" s="156"/>
      <c r="G18" s="32"/>
      <c r="H18" s="32"/>
      <c r="I18" s="98"/>
      <c r="J18" s="165"/>
      <c r="K18" s="166"/>
      <c r="L18" s="166"/>
      <c r="M18" s="167"/>
      <c r="P18" s="57" t="s">
        <v>7</v>
      </c>
      <c r="T18" s="60"/>
      <c r="U18" s="63"/>
      <c r="V18" s="63"/>
      <c r="W18" s="63"/>
      <c r="X18" s="63"/>
      <c r="Y18" s="63"/>
      <c r="Z18" s="47" t="s">
        <v>48</v>
      </c>
      <c r="AA18" s="58"/>
      <c r="AB18" s="58"/>
      <c r="AC18" s="58"/>
      <c r="AD18" s="58"/>
      <c r="AE18" s="58" t="s">
        <v>79</v>
      </c>
      <c r="AF18" s="58" t="s">
        <v>78</v>
      </c>
      <c r="AG18" s="58"/>
      <c r="AH18" s="58"/>
      <c r="AI18" s="58"/>
    </row>
    <row r="19" spans="2:35" ht="27" customHeight="1" x14ac:dyDescent="0.15">
      <c r="B19" s="112">
        <v>3</v>
      </c>
      <c r="C19" s="113"/>
      <c r="D19" s="113"/>
      <c r="E19" s="29"/>
      <c r="F19" s="155"/>
      <c r="G19" s="30"/>
      <c r="H19" s="30"/>
      <c r="I19" s="97"/>
      <c r="J19" s="162"/>
      <c r="K19" s="163"/>
      <c r="L19" s="163"/>
      <c r="M19" s="164"/>
      <c r="N19" s="39" t="str">
        <f>IF(AND(I19=1,J19=""),"x",IF(AND(E19="",I20=1),"x",IF(AND(J19="(１) 北信地区在住の者。(一般・学生)",J20=""),"x",IF(AND(J19="(２) 北信地区の高校を卒業した大学・短大・専門学校の学生。",J20=""),"x",IF(AND(J19="",N20=1),"x","")))))</f>
        <v/>
      </c>
      <c r="P19" s="67" t="s">
        <v>9</v>
      </c>
      <c r="Q19" s="103" t="s">
        <v>17</v>
      </c>
      <c r="R19" s="68" t="s">
        <v>18</v>
      </c>
      <c r="S19" s="106" t="s">
        <v>151</v>
      </c>
      <c r="T19" s="69"/>
      <c r="U19" s="63"/>
      <c r="V19" s="63"/>
      <c r="W19" s="63"/>
      <c r="X19" s="63"/>
      <c r="Y19" s="63"/>
      <c r="Z19" s="47" t="s">
        <v>49</v>
      </c>
      <c r="AA19" s="58"/>
      <c r="AB19" s="58"/>
      <c r="AC19" s="58"/>
      <c r="AD19" s="58"/>
      <c r="AE19" s="58" t="s">
        <v>119</v>
      </c>
      <c r="AF19" s="58" t="s">
        <v>120</v>
      </c>
      <c r="AG19" s="58"/>
      <c r="AH19" s="58"/>
      <c r="AI19" s="58"/>
    </row>
    <row r="20" spans="2:35" ht="27" customHeight="1" x14ac:dyDescent="0.15">
      <c r="B20" s="112"/>
      <c r="C20" s="113"/>
      <c r="D20" s="113"/>
      <c r="E20" s="31"/>
      <c r="F20" s="156"/>
      <c r="G20" s="32"/>
      <c r="H20" s="32"/>
      <c r="I20" s="98"/>
      <c r="J20" s="165"/>
      <c r="K20" s="166"/>
      <c r="L20" s="166"/>
      <c r="M20" s="167"/>
      <c r="P20" s="70" t="s">
        <v>72</v>
      </c>
      <c r="Q20" s="101" t="s">
        <v>73</v>
      </c>
      <c r="R20" s="71" t="s">
        <v>73</v>
      </c>
      <c r="S20" s="107"/>
      <c r="T20" s="69"/>
      <c r="U20" s="63"/>
      <c r="V20" s="63"/>
      <c r="W20" s="63"/>
      <c r="X20" s="63"/>
      <c r="Y20" s="63"/>
      <c r="Z20" s="47"/>
      <c r="AA20" s="58"/>
      <c r="AB20" s="58"/>
      <c r="AC20" s="58"/>
      <c r="AD20" s="58"/>
      <c r="AE20" s="58" t="s">
        <v>121</v>
      </c>
      <c r="AF20" s="58" t="s">
        <v>122</v>
      </c>
      <c r="AG20" s="58"/>
      <c r="AH20" s="58"/>
      <c r="AI20" s="58"/>
    </row>
    <row r="21" spans="2:35" ht="27" customHeight="1" x14ac:dyDescent="0.15">
      <c r="B21" s="112">
        <v>4</v>
      </c>
      <c r="C21" s="113"/>
      <c r="D21" s="113"/>
      <c r="E21" s="29"/>
      <c r="F21" s="155"/>
      <c r="G21" s="30"/>
      <c r="H21" s="30"/>
      <c r="I21" s="97"/>
      <c r="J21" s="162"/>
      <c r="K21" s="163"/>
      <c r="L21" s="163"/>
      <c r="M21" s="164"/>
      <c r="N21" s="39" t="str">
        <f>IF(AND(I21=1,J21=""),"x",IF(AND(E21="",I22=1),"x",IF(AND(J21="(１) 北信地区在住の者。(一般・学生)",J22=""),"x",IF(AND(J21="(２) 北信地区の高校を卒業した大学・短大・専門学校の学生。",J22=""),"x",IF(AND(J21="",N22=1),"x","")))))</f>
        <v/>
      </c>
      <c r="P21" s="70" t="s">
        <v>75</v>
      </c>
      <c r="Q21" s="101" t="s">
        <v>73</v>
      </c>
      <c r="R21" s="71" t="s">
        <v>73</v>
      </c>
      <c r="S21" s="107"/>
      <c r="T21" s="69"/>
      <c r="U21" s="63"/>
      <c r="V21" s="63"/>
      <c r="W21" s="63"/>
      <c r="X21" s="63"/>
      <c r="Y21" s="63"/>
      <c r="Z21" s="58"/>
      <c r="AA21" s="58"/>
      <c r="AB21" s="58"/>
      <c r="AC21" s="58"/>
      <c r="AD21" s="58"/>
      <c r="AE21" s="58" t="s">
        <v>154</v>
      </c>
      <c r="AF21" s="58" t="s">
        <v>83</v>
      </c>
      <c r="AG21" s="58"/>
      <c r="AH21" s="58"/>
      <c r="AI21" s="58"/>
    </row>
    <row r="22" spans="2:35" ht="27" customHeight="1" x14ac:dyDescent="0.15">
      <c r="B22" s="112"/>
      <c r="C22" s="113"/>
      <c r="D22" s="113"/>
      <c r="E22" s="31"/>
      <c r="F22" s="156"/>
      <c r="G22" s="32"/>
      <c r="H22" s="32"/>
      <c r="I22" s="98"/>
      <c r="J22" s="165"/>
      <c r="K22" s="166"/>
      <c r="L22" s="166"/>
      <c r="M22" s="167"/>
      <c r="P22" s="70" t="s">
        <v>43</v>
      </c>
      <c r="Q22" s="101" t="s">
        <v>73</v>
      </c>
      <c r="R22" s="71" t="s">
        <v>73</v>
      </c>
      <c r="S22" s="107"/>
      <c r="T22" s="69"/>
      <c r="U22" s="63"/>
      <c r="V22" s="63"/>
      <c r="W22" s="63"/>
      <c r="X22" s="63"/>
      <c r="Y22" s="63"/>
      <c r="Z22" s="72"/>
      <c r="AA22" s="58"/>
      <c r="AB22" s="58"/>
      <c r="AC22" s="58"/>
      <c r="AD22" s="58"/>
      <c r="AE22" s="58" t="s">
        <v>83</v>
      </c>
      <c r="AF22" s="58" t="s">
        <v>84</v>
      </c>
      <c r="AG22" s="58"/>
      <c r="AH22" s="58"/>
      <c r="AI22" s="58"/>
    </row>
    <row r="23" spans="2:35" ht="27" customHeight="1" x14ac:dyDescent="0.15">
      <c r="B23" s="112">
        <v>5</v>
      </c>
      <c r="C23" s="113"/>
      <c r="D23" s="113"/>
      <c r="E23" s="29"/>
      <c r="F23" s="155"/>
      <c r="G23" s="30"/>
      <c r="H23" s="30"/>
      <c r="I23" s="97"/>
      <c r="J23" s="162"/>
      <c r="K23" s="163"/>
      <c r="L23" s="163"/>
      <c r="M23" s="164"/>
      <c r="N23" s="39" t="str">
        <f>IF(AND(I23=1,J23=""),"x",IF(AND(E23="",I24=1),"x",IF(AND(J23="(１) 北信地区在住の者。(一般・学生)",J24=""),"x",IF(AND(J23="(２) 北信地区の高校を卒業した大学・短大・専門学校の学生。",J24=""),"x",IF(AND(J23="",N24=1),"x","")))))</f>
        <v/>
      </c>
      <c r="P23" s="70" t="s">
        <v>76</v>
      </c>
      <c r="Q23" s="101" t="s">
        <v>73</v>
      </c>
      <c r="R23" s="71" t="s">
        <v>73</v>
      </c>
      <c r="S23" s="107"/>
      <c r="T23" s="69"/>
      <c r="U23" s="63"/>
      <c r="V23" s="63"/>
      <c r="W23" s="63"/>
      <c r="X23" s="63"/>
      <c r="Y23" s="63"/>
      <c r="Z23" s="58"/>
      <c r="AA23" s="58"/>
      <c r="AB23" s="58"/>
      <c r="AC23" s="58"/>
      <c r="AD23" s="58"/>
      <c r="AE23" s="58" t="s">
        <v>84</v>
      </c>
      <c r="AF23" s="58" t="s">
        <v>30</v>
      </c>
      <c r="AG23" s="58"/>
      <c r="AH23" s="58"/>
      <c r="AI23" s="58"/>
    </row>
    <row r="24" spans="2:35" ht="27" customHeight="1" x14ac:dyDescent="0.15">
      <c r="B24" s="112"/>
      <c r="C24" s="113"/>
      <c r="D24" s="113"/>
      <c r="E24" s="31"/>
      <c r="F24" s="156"/>
      <c r="G24" s="32"/>
      <c r="H24" s="32"/>
      <c r="I24" s="98"/>
      <c r="J24" s="165"/>
      <c r="K24" s="166"/>
      <c r="L24" s="166"/>
      <c r="M24" s="167"/>
      <c r="P24" s="70" t="s">
        <v>77</v>
      </c>
      <c r="Q24" s="101" t="s">
        <v>73</v>
      </c>
      <c r="R24" s="71" t="s">
        <v>73</v>
      </c>
      <c r="S24" s="107"/>
      <c r="T24" s="69"/>
      <c r="U24"/>
      <c r="V24"/>
      <c r="W24"/>
      <c r="X24"/>
      <c r="Y24"/>
      <c r="Z24" s="58"/>
      <c r="AA24" s="58"/>
      <c r="AB24" s="58"/>
      <c r="AC24" s="58"/>
      <c r="AD24" s="58"/>
      <c r="AE24" s="58" t="s">
        <v>30</v>
      </c>
      <c r="AF24" s="58" t="s">
        <v>85</v>
      </c>
      <c r="AG24" s="58"/>
      <c r="AH24" s="58"/>
      <c r="AI24" s="58"/>
    </row>
    <row r="25" spans="2:35" ht="27" customHeight="1" x14ac:dyDescent="0.15">
      <c r="B25" s="112">
        <v>6</v>
      </c>
      <c r="C25" s="113"/>
      <c r="D25" s="113"/>
      <c r="E25" s="29"/>
      <c r="F25" s="155"/>
      <c r="G25" s="30"/>
      <c r="H25" s="30"/>
      <c r="I25" s="97"/>
      <c r="J25" s="162"/>
      <c r="K25" s="163"/>
      <c r="L25" s="163"/>
      <c r="M25" s="164"/>
      <c r="N25" s="39" t="str">
        <f>IF(AND(I25=1,J25=""),"x",IF(AND(E25="",I26=1),"x",IF(AND(J25="(１) 北信地区在住の者。(一般・学生)",J26=""),"x",IF(AND(J25="(２) 北信地区の高校を卒業した大学・短大・専門学校の学生。",J26=""),"x",IF(AND(J25="",N26=1),"x","")))))</f>
        <v/>
      </c>
      <c r="P25" s="70" t="s">
        <v>78</v>
      </c>
      <c r="Q25" s="102" t="s">
        <v>74</v>
      </c>
      <c r="R25" s="71" t="s">
        <v>73</v>
      </c>
      <c r="S25" s="107"/>
      <c r="T25" s="69"/>
      <c r="U25"/>
      <c r="V25"/>
      <c r="W25"/>
      <c r="X25"/>
      <c r="Y25"/>
      <c r="Z25" s="58"/>
      <c r="AA25" s="58"/>
      <c r="AB25" s="58"/>
      <c r="AC25" s="58"/>
      <c r="AD25" s="58"/>
      <c r="AE25" s="58" t="s">
        <v>85</v>
      </c>
      <c r="AF25" s="58" t="s">
        <v>118</v>
      </c>
      <c r="AG25" s="58"/>
      <c r="AH25" s="58"/>
      <c r="AI25" s="58"/>
    </row>
    <row r="26" spans="2:35" ht="27" customHeight="1" x14ac:dyDescent="0.15">
      <c r="B26" s="112"/>
      <c r="C26" s="113"/>
      <c r="D26" s="113"/>
      <c r="E26" s="31"/>
      <c r="F26" s="156"/>
      <c r="G26" s="32"/>
      <c r="H26" s="32"/>
      <c r="I26" s="98"/>
      <c r="J26" s="165"/>
      <c r="K26" s="166"/>
      <c r="L26" s="166"/>
      <c r="M26" s="167"/>
      <c r="P26" s="70" t="s">
        <v>79</v>
      </c>
      <c r="Q26" s="101" t="s">
        <v>73</v>
      </c>
      <c r="R26" s="74" t="s">
        <v>74</v>
      </c>
      <c r="S26" s="107"/>
      <c r="T26" s="69"/>
      <c r="U26"/>
      <c r="V26"/>
      <c r="W26"/>
      <c r="X26"/>
      <c r="Y26"/>
      <c r="Z26" s="58"/>
      <c r="AA26" s="58"/>
      <c r="AB26" s="58"/>
      <c r="AC26" s="58"/>
      <c r="AD26" s="58"/>
      <c r="AE26" s="58" t="s">
        <v>117</v>
      </c>
      <c r="AF26" s="58" t="s">
        <v>112</v>
      </c>
      <c r="AG26" s="58"/>
      <c r="AH26" s="58"/>
      <c r="AI26" s="58"/>
    </row>
    <row r="27" spans="2:35" ht="27" customHeight="1" x14ac:dyDescent="0.15">
      <c r="B27" s="112">
        <v>7</v>
      </c>
      <c r="C27" s="113"/>
      <c r="D27" s="113"/>
      <c r="E27" s="29"/>
      <c r="F27" s="155"/>
      <c r="G27" s="30"/>
      <c r="H27" s="30"/>
      <c r="I27" s="97"/>
      <c r="J27" s="162"/>
      <c r="K27" s="163"/>
      <c r="L27" s="163"/>
      <c r="M27" s="164"/>
      <c r="N27" s="39" t="str">
        <f>IF(AND(I27=1,J27=""),"x",IF(AND(E27="",I28=1),"x",IF(AND(J27="(１) 北信地区在住の者。(一般・学生)",J28=""),"x",IF(AND(J27="(２) 北信地区の高校を卒業した大学・短大・専門学校の学生。",J28=""),"x",IF(AND(J27="",N28=1),"x","")))))</f>
        <v/>
      </c>
      <c r="P27" s="70" t="s">
        <v>80</v>
      </c>
      <c r="Q27" s="102" t="s">
        <v>74</v>
      </c>
      <c r="R27" s="71" t="s">
        <v>98</v>
      </c>
      <c r="S27" s="107"/>
      <c r="T27" s="69"/>
      <c r="U27"/>
      <c r="V27"/>
      <c r="W27"/>
      <c r="X27"/>
      <c r="Y27"/>
      <c r="Z27" s="47"/>
      <c r="AA27" s="58"/>
      <c r="AB27" s="58"/>
      <c r="AC27" s="58"/>
      <c r="AD27" s="58"/>
      <c r="AE27" s="58" t="s">
        <v>115</v>
      </c>
      <c r="AF27" s="58" t="s">
        <v>113</v>
      </c>
      <c r="AG27" s="58"/>
      <c r="AH27" s="58"/>
      <c r="AI27" s="58"/>
    </row>
    <row r="28" spans="2:35" ht="27" customHeight="1" x14ac:dyDescent="0.15">
      <c r="B28" s="112"/>
      <c r="C28" s="113"/>
      <c r="D28" s="113"/>
      <c r="E28" s="31"/>
      <c r="F28" s="156"/>
      <c r="G28" s="32"/>
      <c r="H28" s="32"/>
      <c r="I28" s="98"/>
      <c r="J28" s="165"/>
      <c r="K28" s="166"/>
      <c r="L28" s="166"/>
      <c r="M28" s="167"/>
      <c r="P28" s="70" t="s">
        <v>81</v>
      </c>
      <c r="Q28" s="101" t="s">
        <v>97</v>
      </c>
      <c r="R28" s="73" t="s">
        <v>74</v>
      </c>
      <c r="S28" s="107"/>
      <c r="T28" s="69"/>
      <c r="U28"/>
      <c r="V28"/>
      <c r="W28"/>
      <c r="X28"/>
      <c r="Y28"/>
      <c r="Z28" s="47"/>
      <c r="AA28" s="58"/>
      <c r="AB28" s="58"/>
      <c r="AC28" s="58"/>
      <c r="AD28" s="58"/>
      <c r="AE28" s="58" t="s">
        <v>123</v>
      </c>
      <c r="AF28" s="58" t="s">
        <v>114</v>
      </c>
      <c r="AG28" s="58"/>
      <c r="AH28" s="58"/>
      <c r="AI28" s="58"/>
    </row>
    <row r="29" spans="2:35" ht="27" customHeight="1" x14ac:dyDescent="0.15">
      <c r="B29" s="112">
        <v>8</v>
      </c>
      <c r="C29" s="113"/>
      <c r="D29" s="113"/>
      <c r="E29" s="29"/>
      <c r="F29" s="155"/>
      <c r="G29" s="30"/>
      <c r="H29" s="30"/>
      <c r="I29" s="97"/>
      <c r="J29" s="162"/>
      <c r="K29" s="163"/>
      <c r="L29" s="163"/>
      <c r="M29" s="164"/>
      <c r="N29" s="39" t="str">
        <f>IF(AND(I29=1,J29=""),"x",IF(AND(E29="",I30=1),"x",IF(AND(J29="(１) 北信地区在住の者。(一般・学生)",J30=""),"x",IF(AND(J29="(２) 北信地区の高校を卒業した大学・短大・専門学校の学生。",J30=""),"x",IF(AND(J29="",N30=1),"x","")))))</f>
        <v/>
      </c>
      <c r="P29" s="70" t="s">
        <v>82</v>
      </c>
      <c r="Q29" s="101" t="s">
        <v>99</v>
      </c>
      <c r="R29" s="71" t="s">
        <v>100</v>
      </c>
      <c r="S29" s="107"/>
      <c r="T29" s="69"/>
      <c r="U29"/>
      <c r="V29"/>
      <c r="W29"/>
      <c r="X29"/>
      <c r="Y29"/>
      <c r="Z29" s="47"/>
      <c r="AA29" s="58" t="s">
        <v>163</v>
      </c>
      <c r="AB29" s="58"/>
      <c r="AC29" s="58"/>
      <c r="AD29" s="58"/>
      <c r="AE29" s="58" t="s">
        <v>116</v>
      </c>
      <c r="AF29" s="58"/>
      <c r="AG29" s="58"/>
      <c r="AH29" s="58"/>
      <c r="AI29" s="58"/>
    </row>
    <row r="30" spans="2:35" ht="27" customHeight="1" x14ac:dyDescent="0.15">
      <c r="B30" s="112"/>
      <c r="C30" s="113"/>
      <c r="D30" s="113"/>
      <c r="E30" s="31"/>
      <c r="F30" s="156"/>
      <c r="G30" s="32"/>
      <c r="H30" s="32"/>
      <c r="I30" s="98"/>
      <c r="J30" s="165"/>
      <c r="K30" s="166"/>
      <c r="L30" s="166"/>
      <c r="M30" s="167"/>
      <c r="P30" s="70" t="s">
        <v>155</v>
      </c>
      <c r="Q30" s="101" t="s">
        <v>99</v>
      </c>
      <c r="R30" s="73" t="s">
        <v>74</v>
      </c>
      <c r="S30" s="107"/>
      <c r="T30" s="69"/>
      <c r="U30"/>
      <c r="V30"/>
      <c r="W30"/>
      <c r="X30"/>
      <c r="Y30"/>
      <c r="Z30" s="47"/>
      <c r="AA30" s="58" t="s">
        <v>164</v>
      </c>
      <c r="AB30" s="58"/>
      <c r="AC30" s="58"/>
      <c r="AD30" s="58"/>
      <c r="AE30" s="58" t="s">
        <v>109</v>
      </c>
      <c r="AF30" s="58"/>
      <c r="AG30" s="58"/>
      <c r="AH30" s="58"/>
      <c r="AI30" s="58"/>
    </row>
    <row r="31" spans="2:35" ht="27" customHeight="1" x14ac:dyDescent="0.15">
      <c r="B31" s="112">
        <v>9</v>
      </c>
      <c r="C31" s="113"/>
      <c r="D31" s="113"/>
      <c r="E31" s="29"/>
      <c r="F31" s="155"/>
      <c r="G31" s="30"/>
      <c r="H31" s="30"/>
      <c r="I31" s="97"/>
      <c r="J31" s="162"/>
      <c r="K31" s="163"/>
      <c r="L31" s="163"/>
      <c r="M31" s="164"/>
      <c r="N31" s="39" t="str">
        <f>IF(AND(I31=1,J31=""),"x",IF(AND(E31="",I32=1),"x",IF(AND(J31="(１) 北信地区在住の者。(一般・学生)",J32=""),"x",IF(AND(J31="(２) 北信地区の高校を卒業した大学・短大・専門学校の学生。",J32=""),"x",IF(AND(J31="",N32=1),"x","")))))</f>
        <v/>
      </c>
      <c r="P31" s="70" t="s">
        <v>83</v>
      </c>
      <c r="Q31" s="101" t="s">
        <v>73</v>
      </c>
      <c r="R31" s="71" t="s">
        <v>73</v>
      </c>
      <c r="S31" s="107"/>
      <c r="U31"/>
      <c r="V31"/>
      <c r="W31"/>
      <c r="X31"/>
      <c r="Y31"/>
      <c r="Z31" s="58"/>
      <c r="AA31" s="58" t="s">
        <v>165</v>
      </c>
      <c r="AB31" s="58"/>
      <c r="AC31" s="58"/>
      <c r="AD31" s="58"/>
      <c r="AE31" s="58" t="s">
        <v>110</v>
      </c>
      <c r="AF31" s="58"/>
      <c r="AG31" s="58"/>
      <c r="AH31" s="58"/>
      <c r="AI31" s="58"/>
    </row>
    <row r="32" spans="2:35" ht="27" customHeight="1" x14ac:dyDescent="0.15">
      <c r="B32" s="112"/>
      <c r="C32" s="113"/>
      <c r="D32" s="113"/>
      <c r="E32" s="31"/>
      <c r="F32" s="156"/>
      <c r="G32" s="32"/>
      <c r="H32" s="32"/>
      <c r="I32" s="98"/>
      <c r="J32" s="165"/>
      <c r="K32" s="166"/>
      <c r="L32" s="166"/>
      <c r="M32" s="167"/>
      <c r="P32" s="70" t="s">
        <v>84</v>
      </c>
      <c r="Q32" s="101" t="s">
        <v>73</v>
      </c>
      <c r="R32" s="71" t="s">
        <v>73</v>
      </c>
      <c r="S32" s="108"/>
      <c r="U32"/>
      <c r="V32"/>
      <c r="W32"/>
      <c r="X32"/>
      <c r="Y32"/>
      <c r="Z32" s="47"/>
      <c r="AA32" s="58" t="s">
        <v>156</v>
      </c>
      <c r="AB32" s="58"/>
      <c r="AC32" s="58"/>
      <c r="AD32" s="58"/>
      <c r="AE32" s="58" t="s">
        <v>111</v>
      </c>
      <c r="AF32" s="58"/>
      <c r="AG32" s="58"/>
      <c r="AH32" s="58"/>
      <c r="AI32" s="58"/>
    </row>
    <row r="33" spans="1:35" ht="27" customHeight="1" x14ac:dyDescent="0.15">
      <c r="B33" s="112">
        <v>10</v>
      </c>
      <c r="C33" s="113"/>
      <c r="D33" s="113"/>
      <c r="E33" s="29"/>
      <c r="F33" s="155"/>
      <c r="G33" s="30"/>
      <c r="H33" s="30"/>
      <c r="I33" s="97"/>
      <c r="J33" s="162"/>
      <c r="K33" s="163"/>
      <c r="L33" s="163"/>
      <c r="M33" s="164"/>
      <c r="N33" s="39" t="str">
        <f>IF(AND(I33=1,J33=""),"x",IF(AND(E33="",I34=1),"x",IF(AND(J33="(１) 北信地区在住の者。(一般・学生)",J34=""),"x",IF(AND(J33="(２) 北信地区の高校を卒業した大学・短大・専門学校の学生。",J34=""),"x",IF(AND(J33="",N34=1),"x","")))))</f>
        <v/>
      </c>
      <c r="P33" s="70" t="s">
        <v>30</v>
      </c>
      <c r="Q33" s="101" t="s">
        <v>73</v>
      </c>
      <c r="R33" s="71" t="s">
        <v>73</v>
      </c>
      <c r="S33" s="108"/>
      <c r="U33"/>
      <c r="V33"/>
      <c r="W33"/>
      <c r="X33"/>
      <c r="Y33"/>
      <c r="Z33" s="58"/>
      <c r="AA33" s="58" t="s">
        <v>166</v>
      </c>
      <c r="AB33" s="58"/>
      <c r="AC33" s="58"/>
      <c r="AD33" s="58"/>
      <c r="AE33" s="58"/>
      <c r="AF33" s="58"/>
      <c r="AG33" s="58"/>
      <c r="AH33" s="58"/>
      <c r="AI33" s="58"/>
    </row>
    <row r="34" spans="1:35" ht="27" customHeight="1" thickBot="1" x14ac:dyDescent="0.2">
      <c r="B34" s="114"/>
      <c r="C34" s="115"/>
      <c r="D34" s="115"/>
      <c r="E34" s="33"/>
      <c r="F34" s="161"/>
      <c r="G34" s="34"/>
      <c r="H34" s="34"/>
      <c r="I34" s="98"/>
      <c r="J34" s="181"/>
      <c r="K34" s="182"/>
      <c r="L34" s="182"/>
      <c r="M34" s="183"/>
      <c r="P34" s="70" t="s">
        <v>85</v>
      </c>
      <c r="Q34" s="101" t="s">
        <v>73</v>
      </c>
      <c r="R34" s="71" t="s">
        <v>73</v>
      </c>
      <c r="S34" s="108"/>
      <c r="U34"/>
      <c r="V34"/>
      <c r="W34"/>
      <c r="X34"/>
      <c r="Y34"/>
      <c r="Z34" s="39"/>
      <c r="AA34" s="58" t="s">
        <v>167</v>
      </c>
    </row>
    <row r="35" spans="1:35" ht="27" customHeight="1" x14ac:dyDescent="0.15">
      <c r="A35" s="39">
        <f>COUNTA(E35,E37,E39,E41,E43,E45,E47,E49,E51,E53)</f>
        <v>0</v>
      </c>
      <c r="B35" s="112">
        <v>11</v>
      </c>
      <c r="C35" s="116"/>
      <c r="D35" s="113"/>
      <c r="E35" s="35"/>
      <c r="F35" s="168"/>
      <c r="G35" s="36"/>
      <c r="H35" s="36"/>
      <c r="I35" s="97"/>
      <c r="J35" s="162"/>
      <c r="K35" s="163"/>
      <c r="L35" s="163"/>
      <c r="M35" s="164"/>
      <c r="N35" s="39" t="str">
        <f>IF(AND(I35=1,J35=""),"x",IF(AND(E35="",I36=1),"x",IF(AND(J35="(１) 北信地区在住の者。(一般・学生)",J36=""),"x",IF(AND(J35="(２) 北信地区の高校を卒業した大学・短大・専門学校の学生。",J36=""),"x",IF(AND(J35="",N36=1),"x","")))))</f>
        <v/>
      </c>
      <c r="P35" s="70" t="s">
        <v>86</v>
      </c>
      <c r="Q35" s="101" t="s">
        <v>101</v>
      </c>
      <c r="R35" s="71" t="s">
        <v>102</v>
      </c>
      <c r="S35" s="108"/>
      <c r="U35"/>
      <c r="V35"/>
      <c r="W35"/>
      <c r="X35"/>
      <c r="Y35"/>
      <c r="Z35" s="39"/>
      <c r="AA35" s="58"/>
    </row>
    <row r="36" spans="1:35" ht="27" customHeight="1" x14ac:dyDescent="0.15">
      <c r="A36" s="66">
        <f>COUNTA(G35:I35,G37:I37,G39:I39,G41:I41,G43:I43,G45:I45,G47:I47,G49:I49,G51:I51,G53:I53)</f>
        <v>0</v>
      </c>
      <c r="B36" s="112"/>
      <c r="C36" s="113"/>
      <c r="D36" s="113"/>
      <c r="E36" s="31"/>
      <c r="F36" s="156"/>
      <c r="G36" s="32"/>
      <c r="H36" s="32"/>
      <c r="I36" s="98"/>
      <c r="J36" s="165"/>
      <c r="K36" s="166"/>
      <c r="L36" s="166"/>
      <c r="M36" s="167"/>
      <c r="N36" s="39">
        <f>COUNTA(J36)</f>
        <v>0</v>
      </c>
      <c r="P36" s="70" t="s">
        <v>87</v>
      </c>
      <c r="Q36" s="104" t="s">
        <v>103</v>
      </c>
      <c r="R36" s="74" t="s">
        <v>74</v>
      </c>
      <c r="S36" s="108" t="s">
        <v>152</v>
      </c>
      <c r="U36"/>
      <c r="V36"/>
      <c r="W36"/>
      <c r="X36"/>
      <c r="Y36"/>
      <c r="Z36" s="39"/>
      <c r="AA36" s="58"/>
    </row>
    <row r="37" spans="1:35" ht="27" customHeight="1" x14ac:dyDescent="0.15">
      <c r="B37" s="112">
        <v>12</v>
      </c>
      <c r="C37" s="113"/>
      <c r="D37" s="113"/>
      <c r="E37" s="29"/>
      <c r="F37" s="155"/>
      <c r="G37" s="30"/>
      <c r="H37" s="30"/>
      <c r="I37" s="97"/>
      <c r="J37" s="162"/>
      <c r="K37" s="163"/>
      <c r="L37" s="163"/>
      <c r="M37" s="164"/>
      <c r="N37" s="39" t="str">
        <f>IF(AND(I37=1,J37=""),"x",IF(AND(E37="",I38=1),"x",IF(AND(J37="(１) 北信地区在住の者。(一般・学生)",J38=""),"x",IF(AND(J37="(２) 北信地区の高校を卒業した大学・短大・専門学校の学生。",J38=""),"x",IF(AND(J37="",N38=1),"x","")))))</f>
        <v/>
      </c>
      <c r="P37" s="70" t="s">
        <v>88</v>
      </c>
      <c r="Q37" s="101" t="s">
        <v>105</v>
      </c>
      <c r="R37" s="71" t="s">
        <v>104</v>
      </c>
      <c r="S37" s="108"/>
      <c r="U37"/>
      <c r="V37"/>
      <c r="W37"/>
      <c r="X37"/>
      <c r="Y37"/>
      <c r="Z37" s="39"/>
    </row>
    <row r="38" spans="1:35" ht="27" customHeight="1" x14ac:dyDescent="0.15">
      <c r="B38" s="112"/>
      <c r="C38" s="113"/>
      <c r="D38" s="113"/>
      <c r="E38" s="31"/>
      <c r="F38" s="156"/>
      <c r="G38" s="32"/>
      <c r="H38" s="32"/>
      <c r="I38" s="98"/>
      <c r="J38" s="165"/>
      <c r="K38" s="166"/>
      <c r="L38" s="166"/>
      <c r="M38" s="167"/>
      <c r="P38" s="70" t="s">
        <v>89</v>
      </c>
      <c r="Q38" s="104" t="s">
        <v>106</v>
      </c>
      <c r="R38" s="74" t="s">
        <v>74</v>
      </c>
      <c r="S38" s="108" t="s">
        <v>152</v>
      </c>
      <c r="U38"/>
      <c r="V38"/>
      <c r="W38"/>
      <c r="X38"/>
      <c r="Y38"/>
      <c r="Z38" s="39"/>
    </row>
    <row r="39" spans="1:35" ht="27" customHeight="1" x14ac:dyDescent="0.15">
      <c r="B39" s="112">
        <v>13</v>
      </c>
      <c r="C39" s="113"/>
      <c r="D39" s="113"/>
      <c r="E39" s="29"/>
      <c r="F39" s="155"/>
      <c r="G39" s="30"/>
      <c r="H39" s="30"/>
      <c r="I39" s="97"/>
      <c r="J39" s="162"/>
      <c r="K39" s="163"/>
      <c r="L39" s="163"/>
      <c r="M39" s="164"/>
      <c r="N39" s="39" t="str">
        <f>IF(AND(I39=1,J39=""),"x",IF(AND(E39="",I40=1),"x",IF(AND(J39="(１) 北信地区在住の者。(一般・学生)",J40=""),"x",IF(AND(J39="(２) 北信地区の高校を卒業した大学・短大・専門学校の学生。",J40=""),"x",IF(AND(J39="",N40=1),"x","")))))</f>
        <v/>
      </c>
      <c r="P39" s="70" t="s">
        <v>90</v>
      </c>
      <c r="Q39" s="101" t="s">
        <v>101</v>
      </c>
      <c r="R39" s="71" t="s">
        <v>102</v>
      </c>
      <c r="S39" s="108"/>
      <c r="U39"/>
      <c r="V39"/>
      <c r="W39"/>
      <c r="X39"/>
      <c r="Y39"/>
      <c r="Z39" s="39"/>
    </row>
    <row r="40" spans="1:35" ht="27" customHeight="1" x14ac:dyDescent="0.15">
      <c r="B40" s="112"/>
      <c r="C40" s="113"/>
      <c r="D40" s="113"/>
      <c r="E40" s="31"/>
      <c r="F40" s="156"/>
      <c r="G40" s="32"/>
      <c r="H40" s="32"/>
      <c r="I40" s="98"/>
      <c r="J40" s="165"/>
      <c r="K40" s="166"/>
      <c r="L40" s="166"/>
      <c r="M40" s="167"/>
      <c r="P40" s="70" t="s">
        <v>91</v>
      </c>
      <c r="Q40" s="104" t="s">
        <v>103</v>
      </c>
      <c r="R40" s="73" t="s">
        <v>74</v>
      </c>
      <c r="S40" s="108" t="s">
        <v>152</v>
      </c>
      <c r="U40" s="78"/>
      <c r="V40" s="78"/>
      <c r="W40" s="78"/>
      <c r="X40" s="78"/>
      <c r="Y40" s="78"/>
      <c r="Z40" s="80"/>
    </row>
    <row r="41" spans="1:35" ht="27" customHeight="1" thickBot="1" x14ac:dyDescent="0.2">
      <c r="B41" s="112">
        <v>14</v>
      </c>
      <c r="C41" s="113"/>
      <c r="D41" s="113"/>
      <c r="E41" s="29"/>
      <c r="F41" s="155"/>
      <c r="G41" s="30"/>
      <c r="H41" s="30"/>
      <c r="I41" s="97"/>
      <c r="J41" s="162"/>
      <c r="K41" s="163"/>
      <c r="L41" s="163"/>
      <c r="M41" s="164"/>
      <c r="N41" s="39" t="str">
        <f>IF(AND(I41=1,J41=""),"x",IF(AND(E41="",I42=1),"x",IF(AND(J41="(１) 北信地区在住の者。(一般・学生)",J42=""),"x",IF(AND(J41="(２) 北信地区の高校を卒業した大学・短大・専門学校の学生。",J42=""),"x",IF(AND(J41="",N42=1),"x","")))))</f>
        <v/>
      </c>
      <c r="P41" s="75" t="s">
        <v>92</v>
      </c>
      <c r="Q41" s="105" t="s">
        <v>108</v>
      </c>
      <c r="R41" s="76" t="s">
        <v>107</v>
      </c>
      <c r="S41" s="53"/>
      <c r="T41"/>
      <c r="U41" s="79"/>
      <c r="V41" s="79"/>
      <c r="W41" s="79"/>
      <c r="X41" s="79"/>
      <c r="Y41" s="79"/>
      <c r="Z41" s="80"/>
    </row>
    <row r="42" spans="1:35" ht="27" customHeight="1" x14ac:dyDescent="0.15">
      <c r="B42" s="112"/>
      <c r="C42" s="113"/>
      <c r="D42" s="113"/>
      <c r="E42" s="31"/>
      <c r="F42" s="156"/>
      <c r="G42" s="32"/>
      <c r="H42" s="32"/>
      <c r="I42" s="98"/>
      <c r="J42" s="165"/>
      <c r="K42" s="166"/>
      <c r="L42" s="166"/>
      <c r="M42" s="167"/>
      <c r="P42" s="77"/>
      <c r="Q42" s="78"/>
      <c r="R42" s="78"/>
      <c r="S42" s="79"/>
      <c r="T42" s="78"/>
      <c r="U42" s="79"/>
      <c r="V42" s="79"/>
      <c r="W42" s="79"/>
      <c r="X42" s="79"/>
      <c r="Y42" s="79"/>
      <c r="Z42" s="80"/>
    </row>
    <row r="43" spans="1:35" ht="27" customHeight="1" x14ac:dyDescent="0.15">
      <c r="B43" s="112">
        <v>15</v>
      </c>
      <c r="C43" s="113"/>
      <c r="D43" s="113"/>
      <c r="E43" s="29"/>
      <c r="F43" s="155"/>
      <c r="G43" s="30"/>
      <c r="H43" s="30"/>
      <c r="I43" s="97"/>
      <c r="J43" s="162"/>
      <c r="K43" s="163"/>
      <c r="L43" s="163"/>
      <c r="M43" s="164"/>
      <c r="N43" s="39" t="str">
        <f>IF(AND(I43=1,J43=""),"x",IF(AND(E43="",I44=1),"x",IF(AND(J43="(１) 北信地区在住の者。(一般・学生)",J44=""),"x",IF(AND(J43="(２) 北信地区の高校を卒業した大学・短大・専門学校の学生。",J44=""),"x",IF(AND(J43="",N44=1),"x","")))))</f>
        <v/>
      </c>
      <c r="P43" s="77"/>
      <c r="Q43" s="78"/>
      <c r="R43" s="78"/>
      <c r="S43" s="79"/>
      <c r="T43" s="78"/>
      <c r="U43" s="78"/>
      <c r="V43" s="78"/>
      <c r="W43" s="78"/>
      <c r="X43" s="78"/>
      <c r="Y43" s="78"/>
      <c r="Z43" s="80"/>
    </row>
    <row r="44" spans="1:35" ht="27" customHeight="1" x14ac:dyDescent="0.15">
      <c r="B44" s="112"/>
      <c r="C44" s="113"/>
      <c r="D44" s="113"/>
      <c r="E44" s="31"/>
      <c r="F44" s="156"/>
      <c r="G44" s="32"/>
      <c r="H44" s="32"/>
      <c r="I44" s="98"/>
      <c r="J44" s="165"/>
      <c r="K44" s="166"/>
      <c r="L44" s="166"/>
      <c r="M44" s="167"/>
      <c r="P44" s="77"/>
      <c r="Q44" s="79"/>
      <c r="R44" s="78"/>
      <c r="S44" s="79"/>
      <c r="T44" s="78"/>
      <c r="U44" s="78"/>
      <c r="V44" s="78"/>
      <c r="W44" s="78"/>
      <c r="X44" s="78"/>
      <c r="Y44" s="78"/>
      <c r="Z44" s="80"/>
    </row>
    <row r="45" spans="1:35" ht="27" customHeight="1" x14ac:dyDescent="0.15">
      <c r="B45" s="112">
        <v>16</v>
      </c>
      <c r="C45" s="113"/>
      <c r="D45" s="113"/>
      <c r="E45" s="29"/>
      <c r="F45" s="155"/>
      <c r="G45" s="30"/>
      <c r="H45" s="30"/>
      <c r="I45" s="97"/>
      <c r="J45" s="162"/>
      <c r="K45" s="163"/>
      <c r="L45" s="163"/>
      <c r="M45" s="164"/>
      <c r="N45" s="39" t="str">
        <f>IF(AND(I45=1,J45=""),"x",IF(AND(E45="",I46=1),"x",IF(AND(J45="(１) 北信地区在住の者。(一般・学生)",J46=""),"x",IF(AND(J45="(２) 北信地区の高校を卒業した大学・短大・専門学校の学生。",J46=""),"x",IF(AND(J45="",N46=1),"x","")))))</f>
        <v/>
      </c>
      <c r="P45" s="77"/>
      <c r="Q45" s="79"/>
      <c r="R45" s="78"/>
      <c r="S45" s="78"/>
      <c r="T45" s="78"/>
      <c r="U45" s="79"/>
      <c r="V45" s="79"/>
      <c r="W45" s="79"/>
      <c r="X45" s="79"/>
      <c r="Y45" s="79"/>
      <c r="Z45" s="80"/>
    </row>
    <row r="46" spans="1:35" ht="27" customHeight="1" x14ac:dyDescent="0.15">
      <c r="B46" s="112"/>
      <c r="C46" s="113"/>
      <c r="D46" s="113"/>
      <c r="E46" s="31"/>
      <c r="F46" s="156"/>
      <c r="G46" s="32"/>
      <c r="H46" s="32"/>
      <c r="I46" s="98"/>
      <c r="J46" s="165"/>
      <c r="K46" s="166"/>
      <c r="L46" s="166"/>
      <c r="M46" s="167"/>
      <c r="P46" s="81"/>
      <c r="Q46" s="79"/>
      <c r="R46" s="78"/>
      <c r="S46" s="78"/>
      <c r="T46" s="78"/>
      <c r="U46" s="78"/>
      <c r="V46" s="78"/>
      <c r="W46" s="78"/>
      <c r="X46" s="78"/>
      <c r="Y46" s="78"/>
      <c r="Z46" s="80"/>
    </row>
    <row r="47" spans="1:35" ht="27" customHeight="1" x14ac:dyDescent="0.15">
      <c r="B47" s="112">
        <v>17</v>
      </c>
      <c r="C47" s="113"/>
      <c r="D47" s="113"/>
      <c r="E47" s="29"/>
      <c r="F47" s="155"/>
      <c r="G47" s="30"/>
      <c r="H47" s="30"/>
      <c r="I47" s="97"/>
      <c r="J47" s="162"/>
      <c r="K47" s="163"/>
      <c r="L47" s="163"/>
      <c r="M47" s="164"/>
      <c r="N47" s="39" t="str">
        <f>IF(AND(I47=1,J47=""),"x",IF(AND(E47="",I48=1),"x",IF(AND(J47="(１) 北信地区在住の者。(一般・学生)",J48=""),"x",IF(AND(J47="(２) 北信地区の高校を卒業した大学・短大・専門学校の学生。",J48=""),"x",IF(AND(J47="",N48=1),"x","")))))</f>
        <v/>
      </c>
      <c r="P47" s="77"/>
      <c r="Q47" s="79"/>
      <c r="R47" s="78"/>
      <c r="S47" s="78"/>
      <c r="T47" s="78"/>
      <c r="U47" s="79"/>
      <c r="V47" s="79"/>
      <c r="W47" s="79"/>
      <c r="X47" s="79"/>
      <c r="Y47" s="79"/>
      <c r="Z47" s="80"/>
    </row>
    <row r="48" spans="1:35" ht="27" customHeight="1" x14ac:dyDescent="0.15">
      <c r="B48" s="112"/>
      <c r="C48" s="113"/>
      <c r="D48" s="113"/>
      <c r="E48" s="31"/>
      <c r="F48" s="156"/>
      <c r="G48" s="32"/>
      <c r="H48" s="32"/>
      <c r="I48" s="98"/>
      <c r="J48" s="165"/>
      <c r="K48" s="166"/>
      <c r="L48" s="166"/>
      <c r="M48" s="167"/>
      <c r="P48" s="77"/>
      <c r="Q48" s="78"/>
      <c r="R48" s="78"/>
      <c r="S48" s="78"/>
      <c r="T48" s="78"/>
      <c r="U48" s="78"/>
      <c r="V48" s="78"/>
      <c r="W48" s="78"/>
      <c r="X48" s="78"/>
      <c r="Y48" s="78"/>
      <c r="Z48" s="80"/>
    </row>
    <row r="49" spans="1:26" ht="27" customHeight="1" x14ac:dyDescent="0.15">
      <c r="B49" s="112">
        <v>18</v>
      </c>
      <c r="C49" s="113"/>
      <c r="D49" s="113"/>
      <c r="E49" s="29"/>
      <c r="F49" s="155"/>
      <c r="G49" s="30"/>
      <c r="H49" s="30"/>
      <c r="I49" s="97"/>
      <c r="J49" s="162"/>
      <c r="K49" s="163"/>
      <c r="L49" s="163"/>
      <c r="M49" s="164"/>
      <c r="N49" s="39" t="str">
        <f>IF(AND(I49=1,J49=""),"x",IF(AND(E49="",I50=1),"x",IF(AND(J49="(１) 北信地区在住の者。(一般・学生)",J50=""),"x",IF(AND(J49="(２) 北信地区の高校を卒業した大学・短大・専門学校の学生。",J50=""),"x",IF(AND(J49="",N50=1),"x","")))))</f>
        <v/>
      </c>
      <c r="P49" s="77"/>
      <c r="Q49" s="79"/>
      <c r="R49" s="78"/>
      <c r="S49" s="78"/>
      <c r="T49" s="78"/>
      <c r="U49" s="79"/>
      <c r="V49" s="79"/>
      <c r="W49" s="79"/>
      <c r="X49" s="79"/>
      <c r="Y49" s="79"/>
      <c r="Z49" s="80"/>
    </row>
    <row r="50" spans="1:26" ht="27" customHeight="1" x14ac:dyDescent="0.15">
      <c r="B50" s="112"/>
      <c r="C50" s="113"/>
      <c r="D50" s="113"/>
      <c r="E50" s="31"/>
      <c r="F50" s="156"/>
      <c r="G50" s="32"/>
      <c r="H50" s="32"/>
      <c r="I50" s="98"/>
      <c r="J50" s="165"/>
      <c r="K50" s="166"/>
      <c r="L50" s="166"/>
      <c r="M50" s="167"/>
      <c r="P50" s="77"/>
      <c r="Q50" s="79"/>
      <c r="R50" s="78"/>
      <c r="S50" s="78"/>
      <c r="T50" s="78"/>
      <c r="U50" s="79"/>
      <c r="V50" s="79"/>
      <c r="W50" s="79"/>
      <c r="X50" s="79"/>
      <c r="Y50" s="79"/>
      <c r="Z50" s="80"/>
    </row>
    <row r="51" spans="1:26" ht="27" customHeight="1" x14ac:dyDescent="0.15">
      <c r="B51" s="112">
        <v>19</v>
      </c>
      <c r="C51" s="113"/>
      <c r="D51" s="113"/>
      <c r="E51" s="29"/>
      <c r="F51" s="155"/>
      <c r="G51" s="30"/>
      <c r="H51" s="30"/>
      <c r="I51" s="97"/>
      <c r="J51" s="162"/>
      <c r="K51" s="163"/>
      <c r="L51" s="163"/>
      <c r="M51" s="164"/>
      <c r="N51" s="39" t="str">
        <f>IF(AND(I51=1,J51=""),"x",IF(AND(E51="",I52=1),"x",IF(AND(J51="(１) 北信地区在住の者。(一般・学生)",J52=""),"x",IF(AND(J51="(２) 北信地区の高校を卒業した大学・短大・専門学校の学生。",J52=""),"x",IF(AND(J51="",N52=1),"x","")))))</f>
        <v/>
      </c>
      <c r="P51" s="77"/>
      <c r="Q51" s="79"/>
      <c r="R51" s="78"/>
      <c r="S51" s="78"/>
      <c r="T51" s="78"/>
      <c r="U51" s="79"/>
      <c r="V51" s="79"/>
      <c r="W51" s="79"/>
      <c r="X51" s="79"/>
      <c r="Y51" s="79"/>
      <c r="Z51" s="80"/>
    </row>
    <row r="52" spans="1:26" ht="27" customHeight="1" x14ac:dyDescent="0.15">
      <c r="B52" s="112"/>
      <c r="C52" s="113"/>
      <c r="D52" s="113"/>
      <c r="E52" s="31"/>
      <c r="F52" s="156"/>
      <c r="G52" s="32"/>
      <c r="H52" s="32"/>
      <c r="I52" s="98"/>
      <c r="J52" s="165"/>
      <c r="K52" s="166"/>
      <c r="L52" s="166"/>
      <c r="M52" s="167"/>
      <c r="P52" s="77"/>
      <c r="Q52" s="79"/>
      <c r="R52" s="78"/>
      <c r="S52" s="78"/>
      <c r="T52" s="78"/>
      <c r="U52" s="79"/>
      <c r="V52" s="79"/>
      <c r="W52" s="79"/>
      <c r="X52" s="79"/>
      <c r="Y52" s="79"/>
      <c r="Z52" s="80"/>
    </row>
    <row r="53" spans="1:26" ht="27" customHeight="1" x14ac:dyDescent="0.15">
      <c r="B53" s="112">
        <v>20</v>
      </c>
      <c r="C53" s="113"/>
      <c r="D53" s="113"/>
      <c r="E53" s="29"/>
      <c r="F53" s="155"/>
      <c r="G53" s="30"/>
      <c r="H53" s="30"/>
      <c r="I53" s="97"/>
      <c r="J53" s="162"/>
      <c r="K53" s="163"/>
      <c r="L53" s="163"/>
      <c r="M53" s="164"/>
      <c r="N53" s="39" t="str">
        <f>IF(AND(I53=1,J53=""),"x",IF(AND(E53="",I54=1),"x",IF(AND(J53="(１) 北信地区在住の者。(一般・学生)",J54=""),"x",IF(AND(J53="(２) 北信地区の高校を卒業した大学・短大・専門学校の学生。",J54=""),"x",IF(AND(J53="",N54=1),"x","")))))</f>
        <v/>
      </c>
      <c r="U53" s="79"/>
      <c r="V53" s="79"/>
      <c r="W53" s="79"/>
      <c r="X53" s="79"/>
      <c r="Y53" s="79"/>
      <c r="Z53" s="80"/>
    </row>
    <row r="54" spans="1:26" ht="27" customHeight="1" thickBot="1" x14ac:dyDescent="0.2">
      <c r="B54" s="114"/>
      <c r="C54" s="115"/>
      <c r="D54" s="115"/>
      <c r="E54" s="33"/>
      <c r="F54" s="161"/>
      <c r="G54" s="34"/>
      <c r="H54" s="34"/>
      <c r="I54" s="98"/>
      <c r="J54" s="181"/>
      <c r="K54" s="182"/>
      <c r="L54" s="182"/>
      <c r="M54" s="183"/>
      <c r="U54" s="79"/>
      <c r="V54" s="79"/>
      <c r="W54" s="79"/>
      <c r="X54" s="79"/>
      <c r="Y54" s="79"/>
      <c r="Z54" s="80"/>
    </row>
    <row r="55" spans="1:26" ht="27" customHeight="1" x14ac:dyDescent="0.15">
      <c r="A55" s="39">
        <f>COUNTA(E55,E57,E59,E61,E63,E65,E67,E69,E71,E73)</f>
        <v>0</v>
      </c>
      <c r="B55" s="112">
        <v>21</v>
      </c>
      <c r="C55" s="116"/>
      <c r="D55" s="113"/>
      <c r="E55" s="35"/>
      <c r="F55" s="168"/>
      <c r="G55" s="36"/>
      <c r="H55" s="36"/>
      <c r="I55" s="97"/>
      <c r="J55" s="162"/>
      <c r="K55" s="163"/>
      <c r="L55" s="163"/>
      <c r="M55" s="164"/>
      <c r="N55" s="39" t="str">
        <f>IF(AND(I55=1,J55=""),"x",IF(AND(E55="",I56=1),"x",IF(AND(J55="(１) 北信地区在住の者。(一般・学生)",J56=""),"x",IF(AND(J55="(２) 北信地区の高校を卒業した大学・短大・専門学校の学生。",J56=""),"x",IF(AND(J55="",N56=1),"x","")))))</f>
        <v/>
      </c>
      <c r="U55" s="79"/>
      <c r="V55" s="79"/>
      <c r="W55" s="79"/>
      <c r="X55" s="79"/>
      <c r="Y55" s="79"/>
      <c r="Z55" s="80"/>
    </row>
    <row r="56" spans="1:26" ht="27" customHeight="1" x14ac:dyDescent="0.15">
      <c r="A56" s="66">
        <f>COUNTA(G55:I55,G57:I57,G59:I59,G61:I61,G63:I63,G65:I65,G67:I67,G69:I69,G71:I71,G73:I73)</f>
        <v>0</v>
      </c>
      <c r="B56" s="112"/>
      <c r="C56" s="113"/>
      <c r="D56" s="113"/>
      <c r="E56" s="31"/>
      <c r="F56" s="156"/>
      <c r="G56" s="32"/>
      <c r="H56" s="32"/>
      <c r="I56" s="98"/>
      <c r="J56" s="165"/>
      <c r="K56" s="166"/>
      <c r="L56" s="166"/>
      <c r="M56" s="167"/>
      <c r="N56" s="39">
        <f>COUNTA(J56)</f>
        <v>0</v>
      </c>
      <c r="U56" s="79"/>
      <c r="V56" s="79"/>
      <c r="W56" s="79"/>
      <c r="X56" s="79"/>
      <c r="Y56" s="79"/>
      <c r="Z56" s="80"/>
    </row>
    <row r="57" spans="1:26" ht="27" customHeight="1" x14ac:dyDescent="0.15">
      <c r="B57" s="112">
        <v>22</v>
      </c>
      <c r="C57" s="113"/>
      <c r="D57" s="113"/>
      <c r="E57" s="29"/>
      <c r="F57" s="155"/>
      <c r="G57" s="30"/>
      <c r="H57" s="30"/>
      <c r="I57" s="97"/>
      <c r="J57" s="162"/>
      <c r="K57" s="163"/>
      <c r="L57" s="163"/>
      <c r="M57" s="164"/>
      <c r="N57" s="39" t="str">
        <f>IF(AND(I57=1,J57=""),"x",IF(AND(E57="",I58=1),"x",IF(AND(J57="(１) 北信地区在住の者。(一般・学生)",J58=""),"x",IF(AND(J57="(２) 北信地区の高校を卒業した大学・短大・専門学校の学生。",J58=""),"x",IF(AND(J57="",N58=1),"x","")))))</f>
        <v/>
      </c>
      <c r="U57" s="78"/>
      <c r="V57" s="78"/>
      <c r="W57" s="78"/>
      <c r="X57" s="78"/>
      <c r="Y57" s="78"/>
      <c r="Z57" s="82"/>
    </row>
    <row r="58" spans="1:26" ht="27" customHeight="1" x14ac:dyDescent="0.15">
      <c r="B58" s="112"/>
      <c r="C58" s="113"/>
      <c r="D58" s="113"/>
      <c r="E58" s="31"/>
      <c r="F58" s="156"/>
      <c r="G58" s="32"/>
      <c r="H58" s="32"/>
      <c r="I58" s="98"/>
      <c r="J58" s="165"/>
      <c r="K58" s="166"/>
      <c r="L58" s="166"/>
      <c r="M58" s="167"/>
      <c r="U58" s="79"/>
      <c r="V58" s="79"/>
      <c r="W58" s="79"/>
      <c r="X58" s="79"/>
      <c r="Y58" s="79"/>
      <c r="Z58" s="80"/>
    </row>
    <row r="59" spans="1:26" ht="27" customHeight="1" x14ac:dyDescent="0.15">
      <c r="B59" s="112">
        <v>23</v>
      </c>
      <c r="C59" s="113"/>
      <c r="D59" s="113"/>
      <c r="E59" s="29"/>
      <c r="F59" s="155"/>
      <c r="G59" s="30"/>
      <c r="H59" s="30"/>
      <c r="I59" s="97"/>
      <c r="J59" s="162"/>
      <c r="K59" s="163"/>
      <c r="L59" s="163"/>
      <c r="M59" s="164"/>
      <c r="N59" s="39" t="str">
        <f>IF(AND(I59=1,J59=""),"x",IF(AND(E59="",I60=1),"x",IF(AND(J59="(１) 北信地区在住の者。(一般・学生)",J60=""),"x",IF(AND(J59="(２) 北信地区の高校を卒業した大学・短大・専門学校の学生。",J60=""),"x",IF(AND(J59="",N60=1),"x","")))))</f>
        <v/>
      </c>
      <c r="U59" s="79"/>
      <c r="V59" s="79"/>
      <c r="W59" s="79"/>
      <c r="X59" s="79"/>
      <c r="Y59" s="79"/>
      <c r="Z59" s="80"/>
    </row>
    <row r="60" spans="1:26" ht="27" customHeight="1" x14ac:dyDescent="0.15">
      <c r="B60" s="112"/>
      <c r="C60" s="113"/>
      <c r="D60" s="113"/>
      <c r="E60" s="31"/>
      <c r="F60" s="156"/>
      <c r="G60" s="32"/>
      <c r="H60" s="32"/>
      <c r="I60" s="98"/>
      <c r="J60" s="165"/>
      <c r="K60" s="166"/>
      <c r="L60" s="166"/>
      <c r="M60" s="167"/>
      <c r="U60" s="78"/>
      <c r="V60" s="78"/>
      <c r="W60" s="78"/>
      <c r="X60" s="78"/>
      <c r="Y60" s="78"/>
      <c r="Z60" s="80"/>
    </row>
    <row r="61" spans="1:26" ht="27" customHeight="1" x14ac:dyDescent="0.15">
      <c r="B61" s="112">
        <v>24</v>
      </c>
      <c r="C61" s="113"/>
      <c r="D61" s="113"/>
      <c r="E61" s="29"/>
      <c r="F61" s="155"/>
      <c r="G61" s="30"/>
      <c r="H61" s="30"/>
      <c r="I61" s="97"/>
      <c r="J61" s="162"/>
      <c r="K61" s="163"/>
      <c r="L61" s="163"/>
      <c r="M61" s="164"/>
      <c r="N61" s="39" t="str">
        <f>IF(AND(I61=1,J61=""),"x",IF(AND(E61="",I62=1),"x",IF(AND(J61="(１) 北信地区在住の者。(一般・学生)",J62=""),"x",IF(AND(J61="(２) 北信地区の高校を卒業した大学・短大・専門学校の学生。",J62=""),"x",IF(AND(J61="",N62=1),"x","")))))</f>
        <v/>
      </c>
      <c r="U61" s="79"/>
      <c r="V61" s="79"/>
      <c r="W61" s="79"/>
      <c r="X61" s="79"/>
      <c r="Y61" s="79"/>
      <c r="Z61" s="80"/>
    </row>
    <row r="62" spans="1:26" ht="27" customHeight="1" x14ac:dyDescent="0.15">
      <c r="B62" s="112"/>
      <c r="C62" s="113"/>
      <c r="D62" s="113"/>
      <c r="E62" s="31"/>
      <c r="F62" s="156"/>
      <c r="G62" s="32"/>
      <c r="H62" s="32"/>
      <c r="I62" s="98"/>
      <c r="J62" s="165"/>
      <c r="K62" s="166"/>
      <c r="L62" s="166"/>
      <c r="M62" s="167"/>
      <c r="U62" s="79"/>
      <c r="V62" s="79"/>
      <c r="W62" s="79"/>
      <c r="X62" s="79"/>
      <c r="Y62" s="79"/>
      <c r="Z62" s="80"/>
    </row>
    <row r="63" spans="1:26" ht="27" customHeight="1" x14ac:dyDescent="0.15">
      <c r="B63" s="112">
        <v>25</v>
      </c>
      <c r="C63" s="113"/>
      <c r="D63" s="113"/>
      <c r="E63" s="29"/>
      <c r="F63" s="155"/>
      <c r="G63" s="30"/>
      <c r="H63" s="30"/>
      <c r="I63" s="97"/>
      <c r="J63" s="162"/>
      <c r="K63" s="163"/>
      <c r="L63" s="163"/>
      <c r="M63" s="164"/>
      <c r="N63" s="39" t="str">
        <f>IF(AND(I63=1,J63=""),"x",IF(AND(E63="",I64=1),"x",IF(AND(J63="(１) 北信地区在住の者。(一般・学生)",J64=""),"x",IF(AND(J63="(２) 北信地区の高校を卒業した大学・短大・専門学校の学生。",J64=""),"x",IF(AND(J63="",N64=1),"x","")))))</f>
        <v/>
      </c>
      <c r="U63" s="78"/>
      <c r="V63" s="78"/>
      <c r="W63" s="78"/>
      <c r="X63" s="78"/>
      <c r="Y63" s="78"/>
      <c r="Z63" s="80"/>
    </row>
    <row r="64" spans="1:26" ht="27" customHeight="1" x14ac:dyDescent="0.15">
      <c r="B64" s="112"/>
      <c r="C64" s="113"/>
      <c r="D64" s="113"/>
      <c r="E64" s="31"/>
      <c r="F64" s="156"/>
      <c r="G64" s="32"/>
      <c r="H64" s="32"/>
      <c r="I64" s="98"/>
      <c r="J64" s="165"/>
      <c r="K64" s="166"/>
      <c r="L64" s="166"/>
      <c r="M64" s="167"/>
      <c r="U64" s="78"/>
      <c r="V64" s="78"/>
      <c r="W64" s="78"/>
      <c r="X64" s="78"/>
      <c r="Y64" s="78"/>
      <c r="Z64" s="80"/>
    </row>
    <row r="65" spans="1:26" ht="27" customHeight="1" x14ac:dyDescent="0.15">
      <c r="B65" s="112">
        <v>26</v>
      </c>
      <c r="C65" s="113"/>
      <c r="D65" s="113"/>
      <c r="E65" s="29"/>
      <c r="F65" s="155"/>
      <c r="G65" s="30"/>
      <c r="H65" s="30"/>
      <c r="I65" s="97"/>
      <c r="J65" s="162"/>
      <c r="K65" s="163"/>
      <c r="L65" s="163"/>
      <c r="M65" s="164"/>
      <c r="N65" s="39" t="str">
        <f>IF(AND(I65=1,J65=""),"x",IF(AND(E65="",I66=1),"x",IF(AND(J65="(１) 北信地区在住の者。(一般・学生)",J66=""),"x",IF(AND(J65="(２) 北信地区の高校を卒業した大学・短大・専門学校の学生。",J66=""),"x",IF(AND(J65="",N66=1),"x","")))))</f>
        <v/>
      </c>
      <c r="U65" s="79"/>
      <c r="V65" s="79"/>
      <c r="W65" s="79"/>
      <c r="X65" s="79"/>
      <c r="Y65" s="79"/>
      <c r="Z65" s="80"/>
    </row>
    <row r="66" spans="1:26" ht="27" customHeight="1" x14ac:dyDescent="0.15">
      <c r="B66" s="112"/>
      <c r="C66" s="113"/>
      <c r="D66" s="113"/>
      <c r="E66" s="31"/>
      <c r="F66" s="156"/>
      <c r="G66" s="32"/>
      <c r="H66" s="32"/>
      <c r="I66" s="98"/>
      <c r="J66" s="165"/>
      <c r="K66" s="166"/>
      <c r="L66" s="166"/>
      <c r="M66" s="167"/>
      <c r="U66" s="78"/>
      <c r="V66" s="78"/>
      <c r="W66" s="78"/>
      <c r="X66" s="78"/>
      <c r="Y66" s="78"/>
      <c r="Z66" s="80"/>
    </row>
    <row r="67" spans="1:26" ht="27" customHeight="1" x14ac:dyDescent="0.15">
      <c r="B67" s="112">
        <v>27</v>
      </c>
      <c r="C67" s="113"/>
      <c r="D67" s="113"/>
      <c r="E67" s="29"/>
      <c r="F67" s="155"/>
      <c r="G67" s="30"/>
      <c r="H67" s="30"/>
      <c r="I67" s="97"/>
      <c r="J67" s="162"/>
      <c r="K67" s="163"/>
      <c r="L67" s="163"/>
      <c r="M67" s="164"/>
      <c r="N67" s="39" t="str">
        <f>IF(AND(I67=1,J67=""),"x",IF(AND(E67="",I68=1),"x",IF(AND(J67="(１) 北信地区在住の者。(一般・学生)",J68=""),"x",IF(AND(J67="(２) 北信地区の高校を卒業した大学・短大・専門学校の学生。",J68=""),"x",IF(AND(J67="",N68=1),"x","")))))</f>
        <v/>
      </c>
      <c r="U67" s="79"/>
      <c r="V67" s="79"/>
      <c r="W67" s="79"/>
      <c r="X67" s="79"/>
      <c r="Y67" s="79"/>
      <c r="Z67" s="80"/>
    </row>
    <row r="68" spans="1:26" ht="27" customHeight="1" x14ac:dyDescent="0.15">
      <c r="B68" s="112"/>
      <c r="C68" s="113"/>
      <c r="D68" s="113"/>
      <c r="E68" s="31"/>
      <c r="F68" s="156"/>
      <c r="G68" s="32"/>
      <c r="H68" s="32"/>
      <c r="I68" s="98"/>
      <c r="J68" s="165"/>
      <c r="K68" s="166"/>
      <c r="L68" s="166"/>
      <c r="M68" s="167"/>
      <c r="U68" s="78"/>
      <c r="V68" s="78"/>
      <c r="W68" s="78"/>
      <c r="X68" s="78"/>
      <c r="Y68" s="78"/>
      <c r="Z68" s="80"/>
    </row>
    <row r="69" spans="1:26" ht="27" customHeight="1" x14ac:dyDescent="0.15">
      <c r="B69" s="112">
        <v>28</v>
      </c>
      <c r="C69" s="113"/>
      <c r="D69" s="113"/>
      <c r="E69" s="29"/>
      <c r="F69" s="155"/>
      <c r="G69" s="30"/>
      <c r="H69" s="30"/>
      <c r="I69" s="97"/>
      <c r="J69" s="162"/>
      <c r="K69" s="163"/>
      <c r="L69" s="163"/>
      <c r="M69" s="164"/>
      <c r="N69" s="39" t="str">
        <f>IF(AND(I69=1,J69=""),"x",IF(AND(E69="",I70=1),"x",IF(AND(J69="(１) 北信地区在住の者。(一般・学生)",J70=""),"x",IF(AND(J69="(２) 北信地区の高校を卒業した大学・短大・専門学校の学生。",J70=""),"x",IF(AND(J69="",N70=1),"x","")))))</f>
        <v/>
      </c>
      <c r="U69" s="79"/>
      <c r="V69" s="79"/>
      <c r="W69" s="79"/>
      <c r="X69" s="79"/>
      <c r="Y69" s="79"/>
      <c r="Z69" s="80"/>
    </row>
    <row r="70" spans="1:26" ht="27" customHeight="1" x14ac:dyDescent="0.15">
      <c r="B70" s="112"/>
      <c r="C70" s="113"/>
      <c r="D70" s="113"/>
      <c r="E70" s="31"/>
      <c r="F70" s="156"/>
      <c r="G70" s="32"/>
      <c r="H70" s="32"/>
      <c r="I70" s="98"/>
      <c r="J70" s="165"/>
      <c r="K70" s="166"/>
      <c r="L70" s="166"/>
      <c r="M70" s="167"/>
      <c r="U70" s="79"/>
      <c r="V70" s="79"/>
      <c r="W70" s="79"/>
      <c r="X70" s="79"/>
      <c r="Y70" s="79"/>
      <c r="Z70" s="80"/>
    </row>
    <row r="71" spans="1:26" ht="27" customHeight="1" x14ac:dyDescent="0.15">
      <c r="B71" s="112">
        <v>29</v>
      </c>
      <c r="C71" s="113"/>
      <c r="D71" s="113"/>
      <c r="E71" s="29"/>
      <c r="F71" s="155"/>
      <c r="G71" s="30"/>
      <c r="H71" s="30"/>
      <c r="I71" s="97"/>
      <c r="J71" s="162"/>
      <c r="K71" s="163"/>
      <c r="L71" s="163"/>
      <c r="M71" s="164"/>
      <c r="N71" s="39" t="str">
        <f>IF(AND(I71=1,J71=""),"x",IF(AND(E71="",I72=1),"x",IF(AND(J71="(１) 北信地区在住の者。(一般・学生)",J72=""),"x",IF(AND(J71="(２) 北信地区の高校を卒業した大学・短大・専門学校の学生。",J72=""),"x",IF(AND(J71="",N72=1),"x","")))))</f>
        <v/>
      </c>
      <c r="U71" s="79"/>
      <c r="V71" s="79"/>
      <c r="W71" s="79"/>
      <c r="X71" s="79"/>
      <c r="Y71" s="79"/>
      <c r="Z71" s="80"/>
    </row>
    <row r="72" spans="1:26" ht="27" customHeight="1" x14ac:dyDescent="0.15">
      <c r="B72" s="112"/>
      <c r="C72" s="113"/>
      <c r="D72" s="113"/>
      <c r="E72" s="31"/>
      <c r="F72" s="156"/>
      <c r="G72" s="32"/>
      <c r="H72" s="32"/>
      <c r="I72" s="98"/>
      <c r="J72" s="165"/>
      <c r="K72" s="166"/>
      <c r="L72" s="166"/>
      <c r="M72" s="167"/>
      <c r="U72" s="79"/>
      <c r="V72" s="79"/>
      <c r="W72" s="79"/>
      <c r="X72" s="79"/>
      <c r="Y72" s="79"/>
      <c r="Z72" s="80"/>
    </row>
    <row r="73" spans="1:26" ht="27" customHeight="1" x14ac:dyDescent="0.15">
      <c r="B73" s="112">
        <v>30</v>
      </c>
      <c r="C73" s="113"/>
      <c r="D73" s="113"/>
      <c r="E73" s="29"/>
      <c r="F73" s="155"/>
      <c r="G73" s="30"/>
      <c r="H73" s="30"/>
      <c r="I73" s="97"/>
      <c r="J73" s="162"/>
      <c r="K73" s="163"/>
      <c r="L73" s="163"/>
      <c r="M73" s="164"/>
      <c r="N73" s="39" t="str">
        <f>IF(AND(I73=1,J73=""),"x",IF(AND(E73="",I74=1),"x",IF(AND(J73="(１) 北信地区在住の者。(一般・学生)",J74=""),"x",IF(AND(J73="(２) 北信地区の高校を卒業した大学・短大・専門学校の学生。",J74=""),"x",IF(AND(J73="",N74=1),"x","")))))</f>
        <v/>
      </c>
      <c r="U73" s="79"/>
      <c r="V73" s="79"/>
      <c r="W73" s="79"/>
      <c r="X73" s="79"/>
      <c r="Y73" s="79"/>
      <c r="Z73" s="80"/>
    </row>
    <row r="74" spans="1:26" ht="27" customHeight="1" thickBot="1" x14ac:dyDescent="0.2">
      <c r="B74" s="114"/>
      <c r="C74" s="115"/>
      <c r="D74" s="115"/>
      <c r="E74" s="33"/>
      <c r="F74" s="161"/>
      <c r="G74" s="34"/>
      <c r="H74" s="34"/>
      <c r="I74" s="98"/>
      <c r="J74" s="181"/>
      <c r="K74" s="182"/>
      <c r="L74" s="182"/>
      <c r="M74" s="183"/>
      <c r="U74" s="79"/>
      <c r="V74" s="79"/>
      <c r="W74" s="79"/>
      <c r="X74" s="79"/>
      <c r="Y74" s="79"/>
      <c r="Z74" s="80"/>
    </row>
    <row r="75" spans="1:26" ht="27" customHeight="1" x14ac:dyDescent="0.15">
      <c r="A75" s="39">
        <f>COUNTA(E75,E77,E79,E81,E83,E85,E87,E89,E91,E93)</f>
        <v>0</v>
      </c>
      <c r="B75" s="112">
        <v>31</v>
      </c>
      <c r="C75" s="116"/>
      <c r="D75" s="113"/>
      <c r="E75" s="35"/>
      <c r="F75" s="168"/>
      <c r="G75" s="36"/>
      <c r="H75" s="36"/>
      <c r="I75" s="97"/>
      <c r="J75" s="162"/>
      <c r="K75" s="163"/>
      <c r="L75" s="163"/>
      <c r="M75" s="164"/>
      <c r="N75" s="39" t="str">
        <f>IF(AND(I75=1,J75=""),"x",IF(AND(E75="",I76=1),"x",IF(AND(J75="(１) 北信地区在住の者。(一般・学生)",J76=""),"x",IF(AND(J75="(２) 北信地区の高校を卒業した大学・短大・専門学校の学生。",J76=""),"x",IF(AND(J75="",N76=1),"x","")))))</f>
        <v/>
      </c>
      <c r="U75" s="79"/>
      <c r="V75" s="79"/>
      <c r="W75" s="79"/>
      <c r="X75" s="79"/>
      <c r="Y75" s="79"/>
      <c r="Z75" s="80"/>
    </row>
    <row r="76" spans="1:26" ht="27" customHeight="1" x14ac:dyDescent="0.15">
      <c r="A76" s="66">
        <f>COUNTA(G75:I75,G77:I77,G79:I79,G81:I81,G83:I83,G85:I85,G87:I87,G89:I89,G91:I91,G93:I93)</f>
        <v>0</v>
      </c>
      <c r="B76" s="112"/>
      <c r="C76" s="113"/>
      <c r="D76" s="113"/>
      <c r="E76" s="31"/>
      <c r="F76" s="156"/>
      <c r="G76" s="32"/>
      <c r="H76" s="32"/>
      <c r="I76" s="98"/>
      <c r="J76" s="165"/>
      <c r="K76" s="166"/>
      <c r="L76" s="166"/>
      <c r="M76" s="167"/>
      <c r="N76" s="39">
        <f>COUNTA(J76)</f>
        <v>0</v>
      </c>
      <c r="U76" s="79"/>
      <c r="V76" s="79"/>
      <c r="W76" s="79"/>
      <c r="X76" s="79"/>
      <c r="Y76" s="79"/>
      <c r="Z76" s="80"/>
    </row>
    <row r="77" spans="1:26" ht="27" customHeight="1" x14ac:dyDescent="0.15">
      <c r="B77" s="112">
        <v>32</v>
      </c>
      <c r="C77" s="113"/>
      <c r="D77" s="113"/>
      <c r="E77" s="29"/>
      <c r="F77" s="155"/>
      <c r="G77" s="30"/>
      <c r="H77" s="30"/>
      <c r="I77" s="97"/>
      <c r="J77" s="162"/>
      <c r="K77" s="163"/>
      <c r="L77" s="163"/>
      <c r="M77" s="164"/>
      <c r="N77" s="39" t="str">
        <f>IF(AND(I77=1,J77=""),"x",IF(AND(E77="",I78=1),"x",IF(AND(J77="(１) 北信地区在住の者。(一般・学生)",J78=""),"x",IF(AND(J77="(２) 北信地区の高校を卒業した大学・短大・専門学校の学生。",J78=""),"x",IF(AND(J77="",N78=1),"x","")))))</f>
        <v/>
      </c>
      <c r="U77" s="78"/>
      <c r="V77" s="78"/>
      <c r="W77" s="78"/>
      <c r="X77" s="78"/>
      <c r="Y77" s="78"/>
      <c r="Z77" s="82"/>
    </row>
    <row r="78" spans="1:26" ht="27" customHeight="1" x14ac:dyDescent="0.15">
      <c r="B78" s="112"/>
      <c r="C78" s="113"/>
      <c r="D78" s="113"/>
      <c r="E78" s="31"/>
      <c r="F78" s="156"/>
      <c r="G78" s="32"/>
      <c r="H78" s="32"/>
      <c r="I78" s="98"/>
      <c r="J78" s="165"/>
      <c r="K78" s="166"/>
      <c r="L78" s="166"/>
      <c r="M78" s="167"/>
      <c r="P78" s="77"/>
      <c r="Q78" s="78"/>
      <c r="R78" s="78"/>
      <c r="S78" s="78"/>
      <c r="T78" s="78"/>
      <c r="U78" s="79"/>
      <c r="V78" s="79"/>
      <c r="W78" s="79"/>
      <c r="X78" s="79"/>
      <c r="Y78" s="79"/>
      <c r="Z78" s="80"/>
    </row>
    <row r="79" spans="1:26" ht="27" customHeight="1" x14ac:dyDescent="0.15">
      <c r="B79" s="112">
        <v>33</v>
      </c>
      <c r="C79" s="113"/>
      <c r="D79" s="113"/>
      <c r="E79" s="29"/>
      <c r="F79" s="155"/>
      <c r="G79" s="30"/>
      <c r="H79" s="30"/>
      <c r="I79" s="97"/>
      <c r="J79" s="162"/>
      <c r="K79" s="163"/>
      <c r="L79" s="163"/>
      <c r="M79" s="164"/>
      <c r="N79" s="39" t="str">
        <f>IF(AND(I79=1,J79=""),"x",IF(AND(E79="",I80=1),"x",IF(AND(J79="(１) 北信地区在住の者。(一般・学生)",J80=""),"x",IF(AND(J79="(２) 北信地区の高校を卒業した大学・短大・専門学校の学生。",J80=""),"x",IF(AND(J79="",N80=1),"x","")))))</f>
        <v/>
      </c>
      <c r="P79" s="77"/>
      <c r="Q79" s="79"/>
      <c r="R79" s="78"/>
      <c r="S79" s="79"/>
      <c r="T79" s="78"/>
      <c r="U79" s="79"/>
      <c r="V79" s="79"/>
      <c r="W79" s="79"/>
      <c r="X79" s="79"/>
      <c r="Y79" s="79"/>
      <c r="Z79" s="80"/>
    </row>
    <row r="80" spans="1:26" ht="27" customHeight="1" x14ac:dyDescent="0.15">
      <c r="B80" s="112"/>
      <c r="C80" s="113"/>
      <c r="D80" s="113"/>
      <c r="E80" s="31"/>
      <c r="F80" s="156"/>
      <c r="G80" s="32"/>
      <c r="H80" s="32"/>
      <c r="I80" s="98"/>
      <c r="J80" s="165"/>
      <c r="K80" s="166"/>
      <c r="L80" s="166"/>
      <c r="M80" s="167"/>
      <c r="P80" s="77"/>
      <c r="Q80" s="78"/>
      <c r="R80" s="78"/>
      <c r="S80" s="79"/>
      <c r="T80" s="78"/>
      <c r="U80" s="78"/>
      <c r="V80" s="78"/>
      <c r="W80" s="78"/>
      <c r="X80" s="78"/>
      <c r="Y80" s="78"/>
      <c r="Z80" s="80"/>
    </row>
    <row r="81" spans="1:26" ht="27" customHeight="1" x14ac:dyDescent="0.15">
      <c r="B81" s="112">
        <v>34</v>
      </c>
      <c r="C81" s="113"/>
      <c r="D81" s="113"/>
      <c r="E81" s="29"/>
      <c r="F81" s="155"/>
      <c r="G81" s="30"/>
      <c r="H81" s="30"/>
      <c r="I81" s="97"/>
      <c r="J81" s="162"/>
      <c r="K81" s="163"/>
      <c r="L81" s="163"/>
      <c r="M81" s="164"/>
      <c r="N81" s="39" t="str">
        <f>IF(AND(I81=1,J81=""),"x",IF(AND(E81="",I82=1),"x",IF(AND(J81="(１) 北信地区在住の者。(一般・学生)",J82=""),"x",IF(AND(J81="(２) 北信地区の高校を卒業した大学・短大・専門学校の学生。",J82=""),"x",IF(AND(J81="",N82=1),"x","")))))</f>
        <v/>
      </c>
      <c r="P81" s="77"/>
      <c r="Q81" s="79"/>
      <c r="R81" s="78"/>
      <c r="S81" s="78"/>
      <c r="T81" s="78"/>
      <c r="U81" s="79"/>
      <c r="V81" s="79"/>
      <c r="W81" s="79"/>
      <c r="X81" s="79"/>
      <c r="Y81" s="79"/>
      <c r="Z81" s="80"/>
    </row>
    <row r="82" spans="1:26" ht="27" customHeight="1" x14ac:dyDescent="0.15">
      <c r="B82" s="112"/>
      <c r="C82" s="113"/>
      <c r="D82" s="113"/>
      <c r="E82" s="31"/>
      <c r="F82" s="156"/>
      <c r="G82" s="32"/>
      <c r="H82" s="32"/>
      <c r="I82" s="98"/>
      <c r="J82" s="165"/>
      <c r="K82" s="166"/>
      <c r="L82" s="166"/>
      <c r="M82" s="167"/>
      <c r="P82" s="77"/>
      <c r="Q82" s="78"/>
      <c r="R82" s="78"/>
      <c r="S82" s="78"/>
      <c r="T82" s="78"/>
      <c r="U82" s="79"/>
      <c r="V82" s="79"/>
      <c r="W82" s="79"/>
      <c r="X82" s="79"/>
      <c r="Y82" s="79"/>
      <c r="Z82" s="80"/>
    </row>
    <row r="83" spans="1:26" ht="27" customHeight="1" x14ac:dyDescent="0.15">
      <c r="B83" s="112">
        <v>35</v>
      </c>
      <c r="C83" s="113"/>
      <c r="D83" s="113"/>
      <c r="E83" s="29"/>
      <c r="F83" s="155"/>
      <c r="G83" s="30"/>
      <c r="H83" s="30"/>
      <c r="I83" s="97"/>
      <c r="J83" s="162"/>
      <c r="K83" s="163"/>
      <c r="L83" s="163"/>
      <c r="M83" s="164"/>
      <c r="N83" s="39" t="str">
        <f>IF(AND(I83=1,J83=""),"x",IF(AND(E83="",I84=1),"x",IF(AND(J83="(１) 北信地区在住の者。(一般・学生)",J84=""),"x",IF(AND(J83="(２) 北信地区の高校を卒業した大学・短大・専門学校の学生。",J84=""),"x",IF(AND(J83="",N84=1),"x","")))))</f>
        <v/>
      </c>
      <c r="P83" s="77"/>
      <c r="Q83" s="78"/>
      <c r="R83" s="78"/>
      <c r="S83" s="78"/>
      <c r="T83" s="79"/>
      <c r="U83" s="78"/>
      <c r="V83" s="78"/>
      <c r="W83" s="78"/>
      <c r="X83" s="78"/>
      <c r="Y83" s="78"/>
      <c r="Z83" s="80"/>
    </row>
    <row r="84" spans="1:26" ht="27" customHeight="1" x14ac:dyDescent="0.15">
      <c r="B84" s="112"/>
      <c r="C84" s="113"/>
      <c r="D84" s="113"/>
      <c r="E84" s="31"/>
      <c r="F84" s="156"/>
      <c r="G84" s="32"/>
      <c r="H84" s="32"/>
      <c r="I84" s="98"/>
      <c r="J84" s="165"/>
      <c r="K84" s="166"/>
      <c r="L84" s="166"/>
      <c r="M84" s="167"/>
      <c r="P84" s="77"/>
      <c r="Q84" s="79"/>
      <c r="R84" s="78"/>
      <c r="S84" s="78"/>
      <c r="T84" s="78"/>
      <c r="U84" s="78"/>
      <c r="V84" s="78"/>
      <c r="W84" s="78"/>
      <c r="X84" s="78"/>
      <c r="Y84" s="78"/>
      <c r="Z84" s="80"/>
    </row>
    <row r="85" spans="1:26" ht="27" customHeight="1" x14ac:dyDescent="0.15">
      <c r="B85" s="112">
        <v>36</v>
      </c>
      <c r="C85" s="113"/>
      <c r="D85" s="113"/>
      <c r="E85" s="29"/>
      <c r="F85" s="155"/>
      <c r="G85" s="30"/>
      <c r="H85" s="30"/>
      <c r="I85" s="97"/>
      <c r="J85" s="162"/>
      <c r="K85" s="163"/>
      <c r="L85" s="163"/>
      <c r="M85" s="164"/>
      <c r="N85" s="39" t="str">
        <f>IF(AND(I85=1,J85=""),"x",IF(AND(E85="",I86=1),"x",IF(AND(J85="(１) 北信地区在住の者。(一般・学生)",J86=""),"x",IF(AND(J85="(２) 北信地区の高校を卒業した大学・短大・専門学校の学生。",J86=""),"x",IF(AND(J85="",N86=1),"x","")))))</f>
        <v/>
      </c>
      <c r="P85" s="77"/>
      <c r="Q85" s="79"/>
      <c r="R85" s="78"/>
      <c r="S85" s="78"/>
      <c r="T85" s="78"/>
      <c r="U85" s="79"/>
      <c r="V85" s="79"/>
      <c r="W85" s="79"/>
      <c r="X85" s="79"/>
      <c r="Y85" s="79"/>
      <c r="Z85" s="80"/>
    </row>
    <row r="86" spans="1:26" ht="27" customHeight="1" x14ac:dyDescent="0.15">
      <c r="B86" s="112"/>
      <c r="C86" s="113"/>
      <c r="D86" s="113"/>
      <c r="E86" s="31"/>
      <c r="F86" s="156"/>
      <c r="G86" s="32"/>
      <c r="H86" s="32"/>
      <c r="I86" s="98"/>
      <c r="J86" s="165"/>
      <c r="K86" s="166"/>
      <c r="L86" s="166"/>
      <c r="M86" s="167"/>
      <c r="P86" s="81"/>
      <c r="Q86" s="79"/>
      <c r="R86" s="78"/>
      <c r="S86" s="78"/>
      <c r="T86" s="78"/>
      <c r="U86" s="78"/>
      <c r="V86" s="78"/>
      <c r="W86" s="78"/>
      <c r="X86" s="78"/>
      <c r="Y86" s="78"/>
      <c r="Z86" s="80"/>
    </row>
    <row r="87" spans="1:26" ht="27" customHeight="1" x14ac:dyDescent="0.15">
      <c r="B87" s="112">
        <v>37</v>
      </c>
      <c r="C87" s="113"/>
      <c r="D87" s="113"/>
      <c r="E87" s="29"/>
      <c r="F87" s="155"/>
      <c r="G87" s="30"/>
      <c r="H87" s="30"/>
      <c r="I87" s="97"/>
      <c r="J87" s="162"/>
      <c r="K87" s="163"/>
      <c r="L87" s="163"/>
      <c r="M87" s="164"/>
      <c r="N87" s="39" t="str">
        <f>IF(AND(I87=1,J87=""),"x",IF(AND(E87="",I88=1),"x",IF(AND(J87="(１) 北信地区在住の者。(一般・学生)",J88=""),"x",IF(AND(J87="(２) 北信地区の高校を卒業した大学・短大・専門学校の学生。",J88=""),"x",IF(AND(J87="",N88=1),"x","")))))</f>
        <v/>
      </c>
      <c r="P87" s="77"/>
      <c r="Q87" s="79"/>
      <c r="R87" s="78"/>
      <c r="S87" s="78"/>
      <c r="T87" s="78"/>
      <c r="U87" s="79"/>
      <c r="V87" s="79"/>
      <c r="W87" s="79"/>
      <c r="X87" s="79"/>
      <c r="Y87" s="79"/>
      <c r="Z87" s="80"/>
    </row>
    <row r="88" spans="1:26" ht="27" customHeight="1" x14ac:dyDescent="0.15">
      <c r="B88" s="112"/>
      <c r="C88" s="113"/>
      <c r="D88" s="113"/>
      <c r="E88" s="31"/>
      <c r="F88" s="156"/>
      <c r="G88" s="32"/>
      <c r="H88" s="32"/>
      <c r="I88" s="98"/>
      <c r="J88" s="165"/>
      <c r="K88" s="166"/>
      <c r="L88" s="166"/>
      <c r="M88" s="167"/>
      <c r="P88" s="77"/>
      <c r="Q88" s="78"/>
      <c r="R88" s="78"/>
      <c r="S88" s="78"/>
      <c r="T88" s="78"/>
      <c r="U88" s="78"/>
      <c r="V88" s="78"/>
      <c r="W88" s="78"/>
      <c r="X88" s="78"/>
      <c r="Y88" s="78"/>
      <c r="Z88" s="80"/>
    </row>
    <row r="89" spans="1:26" ht="27" customHeight="1" x14ac:dyDescent="0.15">
      <c r="B89" s="112">
        <v>38</v>
      </c>
      <c r="C89" s="113"/>
      <c r="D89" s="113"/>
      <c r="E89" s="29"/>
      <c r="F89" s="155"/>
      <c r="G89" s="30"/>
      <c r="H89" s="30"/>
      <c r="I89" s="97"/>
      <c r="J89" s="162"/>
      <c r="K89" s="163"/>
      <c r="L89" s="163"/>
      <c r="M89" s="164"/>
      <c r="N89" s="39" t="str">
        <f>IF(AND(I89=1,J89=""),"x",IF(AND(E89="",I90=1),"x",IF(AND(J89="(１) 北信地区在住の者。(一般・学生)",J90=""),"x",IF(AND(J89="(２) 北信地区の高校を卒業した大学・短大・専門学校の学生。",J90=""),"x",IF(AND(J89="",N90=1),"x","")))))</f>
        <v/>
      </c>
      <c r="P89" s="77"/>
      <c r="Q89" s="79"/>
      <c r="R89" s="78"/>
      <c r="S89" s="78"/>
      <c r="T89" s="78"/>
      <c r="U89" s="79"/>
      <c r="V89" s="79"/>
      <c r="W89" s="79"/>
      <c r="X89" s="79"/>
      <c r="Y89" s="79"/>
      <c r="Z89" s="80"/>
    </row>
    <row r="90" spans="1:26" ht="27" customHeight="1" x14ac:dyDescent="0.15">
      <c r="B90" s="112"/>
      <c r="C90" s="113"/>
      <c r="D90" s="113"/>
      <c r="E90" s="31"/>
      <c r="F90" s="156"/>
      <c r="G90" s="32"/>
      <c r="H90" s="32"/>
      <c r="I90" s="98"/>
      <c r="J90" s="165"/>
      <c r="K90" s="166"/>
      <c r="L90" s="166"/>
      <c r="M90" s="167"/>
      <c r="P90" s="77"/>
      <c r="Q90" s="79"/>
      <c r="R90" s="78"/>
      <c r="S90" s="78"/>
      <c r="T90" s="78"/>
      <c r="U90" s="79"/>
      <c r="V90" s="79"/>
      <c r="W90" s="79"/>
      <c r="X90" s="79"/>
      <c r="Y90" s="79"/>
      <c r="Z90" s="80"/>
    </row>
    <row r="91" spans="1:26" ht="27" customHeight="1" x14ac:dyDescent="0.15">
      <c r="B91" s="112">
        <v>39</v>
      </c>
      <c r="C91" s="113"/>
      <c r="D91" s="113"/>
      <c r="E91" s="29"/>
      <c r="F91" s="155"/>
      <c r="G91" s="30"/>
      <c r="H91" s="30"/>
      <c r="I91" s="97"/>
      <c r="J91" s="162"/>
      <c r="K91" s="163"/>
      <c r="L91" s="163"/>
      <c r="M91" s="164"/>
      <c r="N91" s="39" t="str">
        <f>IF(AND(I91=1,J91=""),"x",IF(AND(E91="",I92=1),"x",IF(AND(J91="(１) 北信地区在住の者。(一般・学生)",J92=""),"x",IF(AND(J91="(２) 北信地区の高校を卒業した大学・短大・専門学校の学生。",J92=""),"x",IF(AND(J91="",N92=1),"x","")))))</f>
        <v/>
      </c>
      <c r="P91" s="77"/>
      <c r="Q91" s="79"/>
      <c r="R91" s="78"/>
      <c r="S91" s="78"/>
      <c r="T91" s="78"/>
      <c r="U91" s="79"/>
      <c r="V91" s="79"/>
      <c r="W91" s="79"/>
      <c r="X91" s="79"/>
      <c r="Y91" s="79"/>
      <c r="Z91" s="80"/>
    </row>
    <row r="92" spans="1:26" ht="27" customHeight="1" x14ac:dyDescent="0.15">
      <c r="B92" s="112"/>
      <c r="C92" s="113"/>
      <c r="D92" s="113"/>
      <c r="E92" s="31"/>
      <c r="F92" s="156"/>
      <c r="G92" s="32"/>
      <c r="H92" s="32"/>
      <c r="I92" s="98"/>
      <c r="J92" s="165"/>
      <c r="K92" s="166"/>
      <c r="L92" s="166"/>
      <c r="M92" s="167"/>
      <c r="P92" s="77"/>
      <c r="Q92" s="79"/>
      <c r="R92" s="78"/>
      <c r="S92" s="78"/>
      <c r="T92" s="78"/>
      <c r="U92" s="79"/>
      <c r="V92" s="79"/>
      <c r="W92" s="79"/>
      <c r="X92" s="79"/>
      <c r="Y92" s="79"/>
      <c r="Z92" s="80"/>
    </row>
    <row r="93" spans="1:26" ht="27" customHeight="1" x14ac:dyDescent="0.15">
      <c r="B93" s="112">
        <v>40</v>
      </c>
      <c r="C93" s="113"/>
      <c r="D93" s="113"/>
      <c r="E93" s="29"/>
      <c r="F93" s="155"/>
      <c r="G93" s="30"/>
      <c r="H93" s="30"/>
      <c r="I93" s="97"/>
      <c r="J93" s="162"/>
      <c r="K93" s="163"/>
      <c r="L93" s="163"/>
      <c r="M93" s="164"/>
      <c r="N93" s="39" t="str">
        <f>IF(AND(I93=1,J93=""),"x",IF(AND(E93="",I94=1),"x",IF(AND(J93="(１) 北信地区在住の者。(一般・学生)",J94=""),"x",IF(AND(J93="(２) 北信地区の高校を卒業した大学・短大・専門学校の学生。",J94=""),"x",IF(AND(J93="",N94=1),"x","")))))</f>
        <v/>
      </c>
      <c r="P93" s="77"/>
      <c r="Q93" s="79"/>
      <c r="R93" s="78"/>
      <c r="S93" s="78"/>
      <c r="T93" s="78"/>
      <c r="U93" s="79"/>
      <c r="V93" s="79"/>
      <c r="W93" s="79"/>
      <c r="X93" s="79"/>
      <c r="Y93" s="79"/>
      <c r="Z93" s="80"/>
    </row>
    <row r="94" spans="1:26" ht="27" customHeight="1" thickBot="1" x14ac:dyDescent="0.2">
      <c r="B94" s="114"/>
      <c r="C94" s="115"/>
      <c r="D94" s="115"/>
      <c r="E94" s="33"/>
      <c r="F94" s="161"/>
      <c r="G94" s="34"/>
      <c r="H94" s="34"/>
      <c r="I94" s="98"/>
      <c r="J94" s="181"/>
      <c r="K94" s="182"/>
      <c r="L94" s="182"/>
      <c r="M94" s="183"/>
      <c r="P94" s="77"/>
      <c r="Q94" s="79"/>
      <c r="R94" s="79"/>
      <c r="S94" s="78"/>
      <c r="T94" s="78"/>
      <c r="U94" s="79"/>
      <c r="V94" s="79"/>
      <c r="W94" s="79"/>
      <c r="X94" s="79"/>
      <c r="Y94" s="79"/>
      <c r="Z94" s="80"/>
    </row>
    <row r="95" spans="1:26" ht="27" customHeight="1" x14ac:dyDescent="0.15">
      <c r="A95" s="39">
        <f>COUNTA(E95,E97,E99,E101,E103,E105,E107,E109,E111,E113)</f>
        <v>0</v>
      </c>
      <c r="B95" s="112">
        <v>41</v>
      </c>
      <c r="C95" s="116"/>
      <c r="D95" s="113"/>
      <c r="E95" s="35"/>
      <c r="F95" s="168"/>
      <c r="G95" s="36"/>
      <c r="H95" s="36"/>
      <c r="I95" s="97"/>
      <c r="J95" s="162"/>
      <c r="K95" s="163"/>
      <c r="L95" s="163"/>
      <c r="M95" s="164"/>
      <c r="N95" s="39" t="str">
        <f>IF(AND(I95=1,J95=""),"x",IF(AND(E95="",I96=1),"x",IF(AND(J95="(１) 北信地区在住の者。(一般・学生)",J96=""),"x",IF(AND(J95="(２) 北信地区の高校を卒業した大学・短大・専門学校の学生。",J96=""),"x",IF(AND(J95="",N96=1),"x","")))))</f>
        <v/>
      </c>
      <c r="P95" s="77"/>
      <c r="Q95" s="79"/>
      <c r="R95" s="79"/>
      <c r="S95" s="78"/>
      <c r="T95" s="79"/>
      <c r="U95" s="79"/>
      <c r="V95" s="79"/>
      <c r="W95" s="79"/>
      <c r="X95" s="79"/>
      <c r="Y95" s="79"/>
      <c r="Z95" s="80"/>
    </row>
    <row r="96" spans="1:26" ht="27" customHeight="1" x14ac:dyDescent="0.15">
      <c r="A96" s="66">
        <f>COUNTA(G95:I95,G97:I97,G99:I99,G101:I101,G103:I103,G105:I105,G107:I107,G109:I109,G111:I111,G113:I113)</f>
        <v>0</v>
      </c>
      <c r="B96" s="112"/>
      <c r="C96" s="113"/>
      <c r="D96" s="113"/>
      <c r="E96" s="31"/>
      <c r="F96" s="156"/>
      <c r="G96" s="32"/>
      <c r="H96" s="32"/>
      <c r="I96" s="98"/>
      <c r="J96" s="165"/>
      <c r="K96" s="166"/>
      <c r="L96" s="166"/>
      <c r="M96" s="167"/>
      <c r="N96" s="39">
        <f>COUNTA(J96)</f>
        <v>0</v>
      </c>
      <c r="P96" s="77"/>
      <c r="Q96" s="79"/>
      <c r="R96" s="78"/>
      <c r="S96" s="78"/>
      <c r="T96" s="78"/>
      <c r="U96" s="79"/>
      <c r="V96" s="79"/>
      <c r="W96" s="79"/>
      <c r="X96" s="79"/>
      <c r="Y96" s="79"/>
      <c r="Z96" s="80"/>
    </row>
    <row r="97" spans="2:26" ht="27" customHeight="1" x14ac:dyDescent="0.15">
      <c r="B97" s="112">
        <v>42</v>
      </c>
      <c r="C97" s="113"/>
      <c r="D97" s="113"/>
      <c r="E97" s="29"/>
      <c r="F97" s="155"/>
      <c r="G97" s="30"/>
      <c r="H97" s="30"/>
      <c r="I97" s="97"/>
      <c r="J97" s="162"/>
      <c r="K97" s="163"/>
      <c r="L97" s="163"/>
      <c r="M97" s="164"/>
      <c r="N97" s="39" t="str">
        <f>IF(AND(I97=1,J97=""),"x",IF(AND(E97="",I98=1),"x",IF(AND(J97="(１) 北信地区在住の者。(一般・学生)",J98=""),"x",IF(AND(J97="(２) 北信地区の高校を卒業した大学・短大・専門学校の学生。",J98=""),"x",IF(AND(J97="",N98=1),"x","")))))</f>
        <v/>
      </c>
      <c r="P97" s="77"/>
      <c r="Q97" s="79"/>
      <c r="R97" s="78"/>
      <c r="S97" s="78"/>
      <c r="T97" s="78"/>
      <c r="U97" s="78"/>
      <c r="V97" s="78"/>
      <c r="W97" s="78"/>
      <c r="X97" s="78"/>
      <c r="Y97" s="78"/>
      <c r="Z97" s="82"/>
    </row>
    <row r="98" spans="2:26" ht="27" customHeight="1" x14ac:dyDescent="0.15">
      <c r="B98" s="112"/>
      <c r="C98" s="113"/>
      <c r="D98" s="113"/>
      <c r="E98" s="31"/>
      <c r="F98" s="156"/>
      <c r="G98" s="32"/>
      <c r="H98" s="32"/>
      <c r="I98" s="98"/>
      <c r="J98" s="165"/>
      <c r="K98" s="166"/>
      <c r="L98" s="166"/>
      <c r="M98" s="167"/>
      <c r="P98" s="77"/>
      <c r="Q98" s="78"/>
      <c r="R98" s="78"/>
      <c r="S98" s="78"/>
      <c r="T98" s="78"/>
      <c r="U98" s="79"/>
      <c r="V98" s="79"/>
      <c r="W98" s="79"/>
      <c r="X98" s="79"/>
      <c r="Y98" s="79"/>
      <c r="Z98" s="80"/>
    </row>
    <row r="99" spans="2:26" ht="27" customHeight="1" x14ac:dyDescent="0.15">
      <c r="B99" s="112">
        <v>43</v>
      </c>
      <c r="C99" s="113"/>
      <c r="D99" s="113"/>
      <c r="E99" s="29"/>
      <c r="F99" s="155"/>
      <c r="G99" s="30"/>
      <c r="H99" s="30"/>
      <c r="I99" s="97"/>
      <c r="J99" s="162"/>
      <c r="K99" s="163"/>
      <c r="L99" s="163"/>
      <c r="M99" s="164"/>
      <c r="N99" s="39" t="str">
        <f>IF(AND(I99=1,J99=""),"x",IF(AND(E99="",I100=1),"x",IF(AND(J99="(１) 北信地区在住の者。(一般・学生)",J100=""),"x",IF(AND(J99="(２) 北信地区の高校を卒業した大学・短大・専門学校の学生。",J100=""),"x",IF(AND(J99="",N100=1),"x","")))))</f>
        <v/>
      </c>
      <c r="P99" s="77"/>
      <c r="Q99" s="79"/>
      <c r="R99" s="78"/>
      <c r="S99" s="79"/>
      <c r="T99" s="78"/>
      <c r="U99" s="79"/>
      <c r="V99" s="79"/>
      <c r="W99" s="79"/>
      <c r="X99" s="79"/>
      <c r="Y99" s="79"/>
      <c r="Z99" s="80"/>
    </row>
    <row r="100" spans="2:26" ht="27" customHeight="1" x14ac:dyDescent="0.15">
      <c r="B100" s="112"/>
      <c r="C100" s="113"/>
      <c r="D100" s="113"/>
      <c r="E100" s="31"/>
      <c r="F100" s="156"/>
      <c r="G100" s="32"/>
      <c r="H100" s="32"/>
      <c r="I100" s="98"/>
      <c r="J100" s="165"/>
      <c r="K100" s="166"/>
      <c r="L100" s="166"/>
      <c r="M100" s="167"/>
      <c r="P100" s="77"/>
      <c r="Q100" s="78"/>
      <c r="R100" s="78"/>
      <c r="S100" s="79"/>
      <c r="T100" s="78"/>
      <c r="U100" s="78"/>
      <c r="V100" s="78"/>
      <c r="W100" s="78"/>
      <c r="X100" s="78"/>
      <c r="Y100" s="78"/>
      <c r="Z100" s="80"/>
    </row>
    <row r="101" spans="2:26" ht="27" customHeight="1" x14ac:dyDescent="0.15">
      <c r="B101" s="112">
        <v>44</v>
      </c>
      <c r="C101" s="113"/>
      <c r="D101" s="113"/>
      <c r="E101" s="29"/>
      <c r="F101" s="155"/>
      <c r="G101" s="30"/>
      <c r="H101" s="30"/>
      <c r="I101" s="97"/>
      <c r="J101" s="162"/>
      <c r="K101" s="163"/>
      <c r="L101" s="163"/>
      <c r="M101" s="164"/>
      <c r="N101" s="39" t="str">
        <f>IF(AND(I101=1,J101=""),"x",IF(AND(E101="",I102=1),"x",IF(AND(J101="(１) 北信地区在住の者。(一般・学生)",J102=""),"x",IF(AND(J101="(２) 北信地区の高校を卒業した大学・短大・専門学校の学生。",J102=""),"x",IF(AND(J101="",N102=1),"x","")))))</f>
        <v/>
      </c>
      <c r="P101" s="77"/>
      <c r="Q101" s="79"/>
      <c r="R101" s="78"/>
      <c r="S101" s="78"/>
      <c r="T101" s="78"/>
      <c r="U101" s="79"/>
      <c r="V101" s="79"/>
      <c r="W101" s="79"/>
      <c r="X101" s="79"/>
      <c r="Y101" s="79"/>
      <c r="Z101" s="80"/>
    </row>
    <row r="102" spans="2:26" ht="27" customHeight="1" x14ac:dyDescent="0.15">
      <c r="B102" s="112"/>
      <c r="C102" s="113"/>
      <c r="D102" s="113"/>
      <c r="E102" s="31"/>
      <c r="F102" s="156"/>
      <c r="G102" s="32"/>
      <c r="H102" s="32"/>
      <c r="I102" s="98"/>
      <c r="J102" s="165"/>
      <c r="K102" s="166"/>
      <c r="L102" s="166"/>
      <c r="M102" s="167"/>
      <c r="P102" s="77"/>
      <c r="Q102" s="78"/>
      <c r="R102" s="78"/>
      <c r="S102" s="78"/>
      <c r="T102" s="78"/>
      <c r="U102" s="79"/>
      <c r="V102" s="79"/>
      <c r="W102" s="79"/>
      <c r="X102" s="79"/>
      <c r="Y102" s="79"/>
      <c r="Z102" s="80"/>
    </row>
    <row r="103" spans="2:26" ht="27" customHeight="1" x14ac:dyDescent="0.15">
      <c r="B103" s="112">
        <v>45</v>
      </c>
      <c r="C103" s="113"/>
      <c r="D103" s="113"/>
      <c r="E103" s="29"/>
      <c r="F103" s="155"/>
      <c r="G103" s="30"/>
      <c r="H103" s="30"/>
      <c r="I103" s="97"/>
      <c r="J103" s="162"/>
      <c r="K103" s="163"/>
      <c r="L103" s="163"/>
      <c r="M103" s="164"/>
      <c r="N103" s="39" t="str">
        <f>IF(AND(I103=1,J103=""),"x",IF(AND(E103="",I104=1),"x",IF(AND(J103="(１) 北信地区在住の者。(一般・学生)",J104=""),"x",IF(AND(J103="(２) 北信地区の高校を卒業した大学・短大・専門学校の学生。",J104=""),"x",IF(AND(J103="",N104=1),"x","")))))</f>
        <v/>
      </c>
      <c r="P103" s="77"/>
      <c r="Q103" s="78"/>
      <c r="R103" s="78"/>
      <c r="S103" s="78"/>
      <c r="T103" s="79"/>
      <c r="U103" s="78"/>
      <c r="V103" s="78"/>
      <c r="W103" s="78"/>
      <c r="X103" s="78"/>
      <c r="Y103" s="78"/>
      <c r="Z103" s="80"/>
    </row>
    <row r="104" spans="2:26" ht="27" customHeight="1" x14ac:dyDescent="0.15">
      <c r="B104" s="112"/>
      <c r="C104" s="113"/>
      <c r="D104" s="113"/>
      <c r="E104" s="31"/>
      <c r="F104" s="156"/>
      <c r="G104" s="32"/>
      <c r="H104" s="32"/>
      <c r="I104" s="98"/>
      <c r="J104" s="165"/>
      <c r="K104" s="166"/>
      <c r="L104" s="166"/>
      <c r="M104" s="167"/>
      <c r="P104" s="77"/>
      <c r="Q104" s="79"/>
      <c r="R104" s="78"/>
      <c r="S104" s="78"/>
      <c r="T104" s="78"/>
      <c r="U104" s="78"/>
      <c r="V104" s="78"/>
      <c r="W104" s="78"/>
      <c r="X104" s="78"/>
      <c r="Y104" s="78"/>
      <c r="Z104" s="80"/>
    </row>
    <row r="105" spans="2:26" ht="27" customHeight="1" x14ac:dyDescent="0.15">
      <c r="B105" s="112">
        <v>46</v>
      </c>
      <c r="C105" s="113"/>
      <c r="D105" s="113"/>
      <c r="E105" s="29"/>
      <c r="F105" s="155"/>
      <c r="G105" s="30"/>
      <c r="H105" s="30"/>
      <c r="I105" s="97"/>
      <c r="J105" s="162"/>
      <c r="K105" s="163"/>
      <c r="L105" s="163"/>
      <c r="M105" s="164"/>
      <c r="N105" s="39" t="str">
        <f>IF(AND(I105=1,J105=""),"x",IF(AND(E105="",I106=1),"x",IF(AND(J105="(１) 北信地区在住の者。(一般・学生)",J106=""),"x",IF(AND(J105="(２) 北信地区の高校を卒業した大学・短大・専門学校の学生。",J106=""),"x",IF(AND(J105="",N106=1),"x","")))))</f>
        <v/>
      </c>
      <c r="P105" s="77"/>
      <c r="Q105" s="79"/>
      <c r="R105" s="78"/>
      <c r="S105" s="78"/>
      <c r="T105" s="78"/>
      <c r="U105" s="79"/>
      <c r="V105" s="79"/>
      <c r="W105" s="79"/>
      <c r="X105" s="79"/>
      <c r="Y105" s="79"/>
      <c r="Z105" s="80"/>
    </row>
    <row r="106" spans="2:26" ht="27" customHeight="1" x14ac:dyDescent="0.15">
      <c r="B106" s="112"/>
      <c r="C106" s="113"/>
      <c r="D106" s="113"/>
      <c r="E106" s="31"/>
      <c r="F106" s="156"/>
      <c r="G106" s="32"/>
      <c r="H106" s="32"/>
      <c r="I106" s="98"/>
      <c r="J106" s="165"/>
      <c r="K106" s="166"/>
      <c r="L106" s="166"/>
      <c r="M106" s="167"/>
      <c r="P106" s="81"/>
      <c r="Q106" s="79"/>
      <c r="R106" s="78"/>
      <c r="S106" s="78"/>
      <c r="T106" s="78"/>
      <c r="U106" s="78"/>
      <c r="V106" s="78"/>
      <c r="W106" s="78"/>
      <c r="X106" s="78"/>
      <c r="Y106" s="78"/>
      <c r="Z106" s="80"/>
    </row>
    <row r="107" spans="2:26" ht="27" customHeight="1" x14ac:dyDescent="0.15">
      <c r="B107" s="112">
        <v>47</v>
      </c>
      <c r="C107" s="113"/>
      <c r="D107" s="113"/>
      <c r="E107" s="29"/>
      <c r="F107" s="155"/>
      <c r="G107" s="30"/>
      <c r="H107" s="30"/>
      <c r="I107" s="97"/>
      <c r="J107" s="162"/>
      <c r="K107" s="163"/>
      <c r="L107" s="163"/>
      <c r="M107" s="164"/>
      <c r="N107" s="39" t="str">
        <f>IF(AND(I107=1,J107=""),"x",IF(AND(E107="",I108=1),"x",IF(AND(J107="(１) 北信地区在住の者。(一般・学生)",J108=""),"x",IF(AND(J107="(２) 北信地区の高校を卒業した大学・短大・専門学校の学生。",J108=""),"x",IF(AND(J107="",N108=1),"x","")))))</f>
        <v/>
      </c>
      <c r="P107" s="77"/>
      <c r="Q107" s="79"/>
      <c r="R107" s="78"/>
      <c r="S107" s="78"/>
      <c r="T107" s="78"/>
      <c r="U107" s="79"/>
      <c r="V107" s="79"/>
      <c r="W107" s="79"/>
      <c r="X107" s="79"/>
      <c r="Y107" s="79"/>
      <c r="Z107" s="80"/>
    </row>
    <row r="108" spans="2:26" ht="27" customHeight="1" x14ac:dyDescent="0.15">
      <c r="B108" s="112"/>
      <c r="C108" s="113"/>
      <c r="D108" s="113"/>
      <c r="E108" s="31"/>
      <c r="F108" s="156"/>
      <c r="G108" s="32"/>
      <c r="H108" s="32"/>
      <c r="I108" s="98"/>
      <c r="J108" s="165"/>
      <c r="K108" s="166"/>
      <c r="L108" s="166"/>
      <c r="M108" s="167"/>
      <c r="P108" s="77"/>
      <c r="Q108" s="78"/>
      <c r="R108" s="78"/>
      <c r="S108" s="78"/>
      <c r="T108" s="78"/>
      <c r="U108" s="78"/>
      <c r="V108" s="78"/>
      <c r="W108" s="78"/>
      <c r="X108" s="78"/>
      <c r="Y108" s="78"/>
      <c r="Z108" s="80"/>
    </row>
    <row r="109" spans="2:26" ht="27" customHeight="1" x14ac:dyDescent="0.15">
      <c r="B109" s="112">
        <v>48</v>
      </c>
      <c r="C109" s="113"/>
      <c r="D109" s="113"/>
      <c r="E109" s="29"/>
      <c r="F109" s="155"/>
      <c r="G109" s="30"/>
      <c r="H109" s="30"/>
      <c r="I109" s="97"/>
      <c r="J109" s="162"/>
      <c r="K109" s="163"/>
      <c r="L109" s="163"/>
      <c r="M109" s="164"/>
      <c r="N109" s="39" t="str">
        <f>IF(AND(I109=1,J109=""),"x",IF(AND(E109="",I110=1),"x",IF(AND(J109="(１) 北信地区在住の者。(一般・学生)",J110=""),"x",IF(AND(J109="(２) 北信地区の高校を卒業した大学・短大・専門学校の学生。",J110=""),"x",IF(AND(J109="",N110=1),"x","")))))</f>
        <v/>
      </c>
      <c r="P109" s="77"/>
      <c r="Q109" s="79"/>
      <c r="R109" s="78"/>
      <c r="S109" s="78"/>
      <c r="T109" s="78"/>
      <c r="U109" s="79"/>
      <c r="V109" s="79"/>
      <c r="W109" s="79"/>
      <c r="X109" s="79"/>
      <c r="Y109" s="79"/>
      <c r="Z109" s="80"/>
    </row>
    <row r="110" spans="2:26" ht="27" customHeight="1" x14ac:dyDescent="0.15">
      <c r="B110" s="112"/>
      <c r="C110" s="113"/>
      <c r="D110" s="113"/>
      <c r="E110" s="31"/>
      <c r="F110" s="156"/>
      <c r="G110" s="32"/>
      <c r="H110" s="32"/>
      <c r="I110" s="98"/>
      <c r="J110" s="165"/>
      <c r="K110" s="166"/>
      <c r="L110" s="166"/>
      <c r="M110" s="167"/>
      <c r="P110" s="77"/>
      <c r="Q110" s="79"/>
      <c r="R110" s="78"/>
      <c r="S110" s="78"/>
      <c r="T110" s="78"/>
      <c r="U110" s="79"/>
      <c r="V110" s="79"/>
      <c r="W110" s="79"/>
      <c r="X110" s="79"/>
      <c r="Y110" s="79"/>
      <c r="Z110" s="80"/>
    </row>
    <row r="111" spans="2:26" ht="27" customHeight="1" x14ac:dyDescent="0.15">
      <c r="B111" s="112">
        <v>49</v>
      </c>
      <c r="C111" s="113"/>
      <c r="D111" s="113"/>
      <c r="E111" s="29"/>
      <c r="F111" s="155"/>
      <c r="G111" s="30"/>
      <c r="H111" s="30"/>
      <c r="I111" s="97"/>
      <c r="J111" s="162"/>
      <c r="K111" s="163"/>
      <c r="L111" s="163"/>
      <c r="M111" s="164"/>
      <c r="N111" s="39" t="str">
        <f>IF(AND(I111=1,J111=""),"x",IF(AND(E111="",I112=1),"x",IF(AND(J111="(１) 北信地区在住の者。(一般・学生)",J112=""),"x",IF(AND(J111="(２) 北信地区の高校を卒業した大学・短大・専門学校の学生。",J112=""),"x",IF(AND(J111="",N112=1),"x","")))))</f>
        <v/>
      </c>
      <c r="P111" s="77"/>
      <c r="Q111" s="79"/>
      <c r="R111" s="78"/>
      <c r="S111" s="78"/>
      <c r="T111" s="78"/>
      <c r="U111" s="79"/>
      <c r="V111" s="79"/>
      <c r="W111" s="79"/>
      <c r="X111" s="79"/>
      <c r="Y111" s="79"/>
      <c r="Z111" s="80"/>
    </row>
    <row r="112" spans="2:26" ht="27" customHeight="1" x14ac:dyDescent="0.15">
      <c r="B112" s="112"/>
      <c r="C112" s="113"/>
      <c r="D112" s="113"/>
      <c r="E112" s="31"/>
      <c r="F112" s="156"/>
      <c r="G112" s="32"/>
      <c r="H112" s="32"/>
      <c r="I112" s="98"/>
      <c r="J112" s="165"/>
      <c r="K112" s="166"/>
      <c r="L112" s="166"/>
      <c r="M112" s="167"/>
      <c r="P112" s="77"/>
      <c r="Q112" s="79"/>
      <c r="R112" s="78"/>
      <c r="S112" s="78"/>
      <c r="T112" s="78"/>
      <c r="U112" s="79"/>
      <c r="V112" s="79"/>
      <c r="W112" s="79"/>
      <c r="X112" s="79"/>
      <c r="Y112" s="79"/>
      <c r="Z112" s="80"/>
    </row>
    <row r="113" spans="2:26" ht="27" customHeight="1" x14ac:dyDescent="0.15">
      <c r="B113" s="112">
        <v>50</v>
      </c>
      <c r="C113" s="113"/>
      <c r="D113" s="113"/>
      <c r="E113" s="29"/>
      <c r="F113" s="155"/>
      <c r="G113" s="30"/>
      <c r="H113" s="30"/>
      <c r="I113" s="97"/>
      <c r="J113" s="162"/>
      <c r="K113" s="163"/>
      <c r="L113" s="163"/>
      <c r="M113" s="164"/>
      <c r="N113" s="39" t="str">
        <f>IF(AND(I113=1,J113=""),"x",IF(AND(E113="",I114=1),"x",IF(AND(J113="(１) 北信地区在住の者。(一般・学生)",J114=""),"x",IF(AND(J113="(２) 北信地区の高校を卒業した大学・短大・専門学校の学生。",J114=""),"x",IF(AND(J113="",N114=1),"x","")))))</f>
        <v/>
      </c>
      <c r="P113" s="77"/>
      <c r="Q113" s="79"/>
      <c r="R113" s="78"/>
      <c r="S113" s="78"/>
      <c r="T113" s="78"/>
      <c r="U113" s="79"/>
      <c r="V113" s="79"/>
      <c r="W113" s="79"/>
      <c r="X113" s="79"/>
      <c r="Y113" s="79"/>
      <c r="Z113" s="80"/>
    </row>
    <row r="114" spans="2:26" ht="27" customHeight="1" thickBot="1" x14ac:dyDescent="0.2">
      <c r="B114" s="114"/>
      <c r="C114" s="115"/>
      <c r="D114" s="115"/>
      <c r="E114" s="33"/>
      <c r="F114" s="161"/>
      <c r="G114" s="34"/>
      <c r="H114" s="34"/>
      <c r="I114" s="98"/>
      <c r="J114" s="181"/>
      <c r="K114" s="182"/>
      <c r="L114" s="182"/>
      <c r="M114" s="183"/>
      <c r="P114" s="77"/>
      <c r="Q114" s="79"/>
      <c r="R114" s="79"/>
      <c r="S114" s="78"/>
      <c r="T114" s="78"/>
      <c r="U114" s="79"/>
      <c r="V114" s="79"/>
      <c r="W114" s="79"/>
      <c r="X114" s="79"/>
      <c r="Y114" s="79"/>
      <c r="Z114" s="80"/>
    </row>
    <row r="115" spans="2:26" ht="20.25" customHeight="1" x14ac:dyDescent="0.15">
      <c r="P115" s="77"/>
      <c r="Q115" s="79"/>
      <c r="R115" s="79"/>
      <c r="S115" s="78"/>
      <c r="T115" s="79"/>
    </row>
    <row r="116" spans="2:26" ht="20.25" customHeight="1" x14ac:dyDescent="0.15">
      <c r="S116" s="78"/>
      <c r="T116" s="78"/>
    </row>
    <row r="117" spans="2:26" ht="20.25" customHeight="1" x14ac:dyDescent="0.15">
      <c r="S117" s="78"/>
      <c r="T117" s="78"/>
    </row>
    <row r="118" spans="2:26" ht="21" x14ac:dyDescent="0.15">
      <c r="S118" s="78"/>
      <c r="T118" s="78"/>
    </row>
    <row r="119" spans="2:26" ht="21" x14ac:dyDescent="0.15">
      <c r="S119" s="79"/>
      <c r="T119" s="78"/>
    </row>
    <row r="120" spans="2:26" ht="21" x14ac:dyDescent="0.15">
      <c r="S120" s="79"/>
      <c r="T120" s="78"/>
    </row>
  </sheetData>
  <sheetProtection algorithmName="SHA-512" hashValue="+4BlQF+KI/Nik3+go3JlCbdj2LtwLL6h7EHNAIVmJRxCa6mnilC6joJgfCyvvB8anCqiOIaHQG/+oyEyQuAcgg==" saltValue="9TAuDvVkO+9VY2SaEghBng==" spinCount="100000" sheet="1" objects="1" scenarios="1"/>
  <mergeCells count="332">
    <mergeCell ref="P8:W16"/>
    <mergeCell ref="P3:T6"/>
    <mergeCell ref="J105:M105"/>
    <mergeCell ref="J3:M9"/>
    <mergeCell ref="J112:M112"/>
    <mergeCell ref="J113:M113"/>
    <mergeCell ref="J114:M114"/>
    <mergeCell ref="J106:M106"/>
    <mergeCell ref="J107:M107"/>
    <mergeCell ref="J108:M108"/>
    <mergeCell ref="J109:M109"/>
    <mergeCell ref="J110:M110"/>
    <mergeCell ref="J111:M111"/>
    <mergeCell ref="J96:M96"/>
    <mergeCell ref="J97:M97"/>
    <mergeCell ref="J98:M98"/>
    <mergeCell ref="J99:M99"/>
    <mergeCell ref="J100:M100"/>
    <mergeCell ref="J101:M101"/>
    <mergeCell ref="J102:M102"/>
    <mergeCell ref="J103:M103"/>
    <mergeCell ref="J104:M104"/>
    <mergeCell ref="J87:M87"/>
    <mergeCell ref="J88:M88"/>
    <mergeCell ref="J89:M89"/>
    <mergeCell ref="J90:M90"/>
    <mergeCell ref="J91:M91"/>
    <mergeCell ref="J92:M92"/>
    <mergeCell ref="J93:M93"/>
    <mergeCell ref="J94:M94"/>
    <mergeCell ref="J95:M95"/>
    <mergeCell ref="J78:M78"/>
    <mergeCell ref="J79:M79"/>
    <mergeCell ref="J80:M80"/>
    <mergeCell ref="J81:M81"/>
    <mergeCell ref="J82:M82"/>
    <mergeCell ref="J83:M83"/>
    <mergeCell ref="J84:M84"/>
    <mergeCell ref="J85:M85"/>
    <mergeCell ref="J86:M86"/>
    <mergeCell ref="J69:M69"/>
    <mergeCell ref="J70:M70"/>
    <mergeCell ref="J71:M71"/>
    <mergeCell ref="J72:M72"/>
    <mergeCell ref="J73:M73"/>
    <mergeCell ref="J74:M74"/>
    <mergeCell ref="J75:M75"/>
    <mergeCell ref="J76:M76"/>
    <mergeCell ref="J77:M77"/>
    <mergeCell ref="J60:M60"/>
    <mergeCell ref="J61:M61"/>
    <mergeCell ref="J62:M62"/>
    <mergeCell ref="J63:M63"/>
    <mergeCell ref="J64:M64"/>
    <mergeCell ref="J65:M65"/>
    <mergeCell ref="J66:M66"/>
    <mergeCell ref="J67:M67"/>
    <mergeCell ref="J68:M68"/>
    <mergeCell ref="J51:M51"/>
    <mergeCell ref="J52:M52"/>
    <mergeCell ref="J53:M53"/>
    <mergeCell ref="J54:M54"/>
    <mergeCell ref="J55:M55"/>
    <mergeCell ref="J56:M56"/>
    <mergeCell ref="J57:M57"/>
    <mergeCell ref="J58:M58"/>
    <mergeCell ref="J59:M59"/>
    <mergeCell ref="J42:M42"/>
    <mergeCell ref="J43:M43"/>
    <mergeCell ref="J44:M44"/>
    <mergeCell ref="J45:M45"/>
    <mergeCell ref="J46:M46"/>
    <mergeCell ref="J47:M47"/>
    <mergeCell ref="J48:M48"/>
    <mergeCell ref="J49:M49"/>
    <mergeCell ref="J50:M50"/>
    <mergeCell ref="J33:M33"/>
    <mergeCell ref="J34:M34"/>
    <mergeCell ref="J35:M35"/>
    <mergeCell ref="J36:M36"/>
    <mergeCell ref="J37:M37"/>
    <mergeCell ref="J38:M38"/>
    <mergeCell ref="J39:M39"/>
    <mergeCell ref="J40:M40"/>
    <mergeCell ref="J41:M41"/>
    <mergeCell ref="J24:M24"/>
    <mergeCell ref="J25:M25"/>
    <mergeCell ref="J26:M26"/>
    <mergeCell ref="J27:M27"/>
    <mergeCell ref="J28:M28"/>
    <mergeCell ref="J29:M29"/>
    <mergeCell ref="J30:M30"/>
    <mergeCell ref="J31:M31"/>
    <mergeCell ref="J32:M32"/>
    <mergeCell ref="F113:F114"/>
    <mergeCell ref="F101:F102"/>
    <mergeCell ref="F103:F104"/>
    <mergeCell ref="F105:F106"/>
    <mergeCell ref="F107:F108"/>
    <mergeCell ref="F109:F110"/>
    <mergeCell ref="F111:F112"/>
    <mergeCell ref="F89:F90"/>
    <mergeCell ref="F91:F92"/>
    <mergeCell ref="F97:F98"/>
    <mergeCell ref="F99:F100"/>
    <mergeCell ref="J13:M13"/>
    <mergeCell ref="J14:M14"/>
    <mergeCell ref="J15:M15"/>
    <mergeCell ref="J16:M16"/>
    <mergeCell ref="J17:M17"/>
    <mergeCell ref="J18:M18"/>
    <mergeCell ref="J19:M19"/>
    <mergeCell ref="J11:M12"/>
    <mergeCell ref="J20:M20"/>
    <mergeCell ref="J21:M21"/>
    <mergeCell ref="J22:M22"/>
    <mergeCell ref="J23:M23"/>
    <mergeCell ref="F71:F72"/>
    <mergeCell ref="F73:F74"/>
    <mergeCell ref="F75:F76"/>
    <mergeCell ref="F93:F94"/>
    <mergeCell ref="F95:F96"/>
    <mergeCell ref="F77:F78"/>
    <mergeCell ref="F79:F80"/>
    <mergeCell ref="F81:F82"/>
    <mergeCell ref="F83:F84"/>
    <mergeCell ref="F85:F86"/>
    <mergeCell ref="F87:F88"/>
    <mergeCell ref="F53:F54"/>
    <mergeCell ref="F55:F56"/>
    <mergeCell ref="F57:F58"/>
    <mergeCell ref="F59:F60"/>
    <mergeCell ref="F61:F62"/>
    <mergeCell ref="F63:F64"/>
    <mergeCell ref="F65:F66"/>
    <mergeCell ref="F67:F68"/>
    <mergeCell ref="F69:F70"/>
    <mergeCell ref="F35:F36"/>
    <mergeCell ref="F37:F38"/>
    <mergeCell ref="F39:F40"/>
    <mergeCell ref="F41:F42"/>
    <mergeCell ref="F43:F44"/>
    <mergeCell ref="F45:F46"/>
    <mergeCell ref="F47:F48"/>
    <mergeCell ref="F49:F50"/>
    <mergeCell ref="F51:F52"/>
    <mergeCell ref="F17:F18"/>
    <mergeCell ref="F19:F20"/>
    <mergeCell ref="F21:F22"/>
    <mergeCell ref="F23:F24"/>
    <mergeCell ref="F25:F26"/>
    <mergeCell ref="F27:F28"/>
    <mergeCell ref="F29:F30"/>
    <mergeCell ref="F31:F32"/>
    <mergeCell ref="F33:F34"/>
    <mergeCell ref="G11:I11"/>
    <mergeCell ref="G12:I12"/>
    <mergeCell ref="G5:I5"/>
    <mergeCell ref="B3:C3"/>
    <mergeCell ref="F15:F16"/>
    <mergeCell ref="F11:F12"/>
    <mergeCell ref="F13:F14"/>
    <mergeCell ref="B15:B16"/>
    <mergeCell ref="C15:C16"/>
    <mergeCell ref="D15:D16"/>
    <mergeCell ref="H6:I6"/>
    <mergeCell ref="B1:F1"/>
    <mergeCell ref="D3:E3"/>
    <mergeCell ref="F3:G3"/>
    <mergeCell ref="H3:I3"/>
    <mergeCell ref="B5:B6"/>
    <mergeCell ref="D5:E5"/>
    <mergeCell ref="B4:C4"/>
    <mergeCell ref="D4:E4"/>
    <mergeCell ref="F4:G4"/>
    <mergeCell ref="H4:I4"/>
    <mergeCell ref="D6:G6"/>
    <mergeCell ref="G1:I1"/>
    <mergeCell ref="B17:B18"/>
    <mergeCell ref="C17:C18"/>
    <mergeCell ref="D17:D18"/>
    <mergeCell ref="B19:B20"/>
    <mergeCell ref="C19:C20"/>
    <mergeCell ref="D19:D20"/>
    <mergeCell ref="B8:C8"/>
    <mergeCell ref="B13:B14"/>
    <mergeCell ref="C13:C14"/>
    <mergeCell ref="D13:D14"/>
    <mergeCell ref="B11:B12"/>
    <mergeCell ref="C11:C12"/>
    <mergeCell ref="D11:D12"/>
    <mergeCell ref="B25:B26"/>
    <mergeCell ref="C25:C26"/>
    <mergeCell ref="D25:D26"/>
    <mergeCell ref="B27:B28"/>
    <mergeCell ref="C27:C28"/>
    <mergeCell ref="D27:D28"/>
    <mergeCell ref="B21:B22"/>
    <mergeCell ref="C21:C22"/>
    <mergeCell ref="D21:D22"/>
    <mergeCell ref="B23:B24"/>
    <mergeCell ref="C23:C24"/>
    <mergeCell ref="D23:D24"/>
    <mergeCell ref="B29:B30"/>
    <mergeCell ref="C29:C30"/>
    <mergeCell ref="D29:D30"/>
    <mergeCell ref="B35:B36"/>
    <mergeCell ref="C35:C36"/>
    <mergeCell ref="D35:D36"/>
    <mergeCell ref="B31:B32"/>
    <mergeCell ref="C31:C32"/>
    <mergeCell ref="D31:D32"/>
    <mergeCell ref="B33:B34"/>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49:B50"/>
    <mergeCell ref="C49:C50"/>
    <mergeCell ref="D49:D50"/>
    <mergeCell ref="B51:B52"/>
    <mergeCell ref="C51:C52"/>
    <mergeCell ref="D51:D52"/>
    <mergeCell ref="B45:B46"/>
    <mergeCell ref="C45:C46"/>
    <mergeCell ref="D45:D46"/>
    <mergeCell ref="B47:B48"/>
    <mergeCell ref="C47:C48"/>
    <mergeCell ref="D47:D48"/>
    <mergeCell ref="B55:B56"/>
    <mergeCell ref="C55:C56"/>
    <mergeCell ref="D55:D56"/>
    <mergeCell ref="B57:B58"/>
    <mergeCell ref="C57:C58"/>
    <mergeCell ref="D57:D58"/>
    <mergeCell ref="B53:B54"/>
    <mergeCell ref="C53:C54"/>
    <mergeCell ref="D53:D54"/>
    <mergeCell ref="B63:B64"/>
    <mergeCell ref="C63:C64"/>
    <mergeCell ref="D63:D64"/>
    <mergeCell ref="B65:B66"/>
    <mergeCell ref="C65:C66"/>
    <mergeCell ref="D65:D66"/>
    <mergeCell ref="B59:B60"/>
    <mergeCell ref="C59:C60"/>
    <mergeCell ref="D59:D60"/>
    <mergeCell ref="B61:B62"/>
    <mergeCell ref="C61:C62"/>
    <mergeCell ref="D61:D62"/>
    <mergeCell ref="B71:B72"/>
    <mergeCell ref="C71:C72"/>
    <mergeCell ref="D71:D72"/>
    <mergeCell ref="B73:B74"/>
    <mergeCell ref="C73:C74"/>
    <mergeCell ref="D73:D74"/>
    <mergeCell ref="B67:B68"/>
    <mergeCell ref="C67:C68"/>
    <mergeCell ref="D67:D68"/>
    <mergeCell ref="B69:B70"/>
    <mergeCell ref="C69:C70"/>
    <mergeCell ref="D69:D70"/>
    <mergeCell ref="B79:B80"/>
    <mergeCell ref="C79:C80"/>
    <mergeCell ref="D79:D80"/>
    <mergeCell ref="B81:B82"/>
    <mergeCell ref="C81:C82"/>
    <mergeCell ref="D81:D82"/>
    <mergeCell ref="B75:B76"/>
    <mergeCell ref="C75:C76"/>
    <mergeCell ref="D75:D76"/>
    <mergeCell ref="B77:B78"/>
    <mergeCell ref="C77:C78"/>
    <mergeCell ref="D77:D78"/>
    <mergeCell ref="B87:B88"/>
    <mergeCell ref="C87:C88"/>
    <mergeCell ref="D87:D88"/>
    <mergeCell ref="B89:B90"/>
    <mergeCell ref="C89:C90"/>
    <mergeCell ref="D89:D90"/>
    <mergeCell ref="B83:B84"/>
    <mergeCell ref="C83:C84"/>
    <mergeCell ref="D83:D84"/>
    <mergeCell ref="B85:B86"/>
    <mergeCell ref="C85:C86"/>
    <mergeCell ref="D85:D86"/>
    <mergeCell ref="C97:C98"/>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B113:B114"/>
    <mergeCell ref="C113:C114"/>
    <mergeCell ref="D113:D114"/>
    <mergeCell ref="B109:B110"/>
    <mergeCell ref="C109:C110"/>
    <mergeCell ref="D109:D110"/>
    <mergeCell ref="B111:B112"/>
    <mergeCell ref="C111:C112"/>
    <mergeCell ref="D111:D112"/>
    <mergeCell ref="B105:B106"/>
    <mergeCell ref="C105:C106"/>
    <mergeCell ref="D105:D106"/>
    <mergeCell ref="B107:B108"/>
    <mergeCell ref="C107:C108"/>
    <mergeCell ref="D107:D108"/>
    <mergeCell ref="B101:B102"/>
    <mergeCell ref="C101:C102"/>
    <mergeCell ref="D101:D102"/>
    <mergeCell ref="B103:B104"/>
    <mergeCell ref="C103:C104"/>
    <mergeCell ref="D103:D104"/>
  </mergeCells>
  <phoneticPr fontId="1"/>
  <conditionalFormatting sqref="B4:I4">
    <cfRule type="containsText" dxfId="2" priority="1" stopIfTrue="1" operator="containsText" text="$K$4=参加資格入力欄に未記入があります   まだ入力完了していません">
      <formula>NOT(ISERROR(SEARCH("$K$4=参加資格入力欄に未記入があります   まだ入力完了していません",B4)))</formula>
    </cfRule>
  </conditionalFormatting>
  <dataValidations count="10">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8 E80 E82 E84 E86 E88 E90 E92 E76 E94 E38 E40 E42 E44 E46 E48 E50 E52 E36 E54 E58 E18 E20 E22 E24 E26 E28 E30 E32 E16 E114 E60 E62 E64 E66 E68 E70 E72 E56 E74 E34 E98 E100 E102 E104 E106 E108 E110 E112 E96 H4:I4 J3" xr:uid="{00000000-0002-0000-0100-000001000000}"/>
    <dataValidation type="whole" allowBlank="1" showInputMessage="1" showErrorMessage="1" sqref="G92:H92 G78:H78 G80:H80 G82:H82 G84:H84 G86:H86 G88:H88 G90:H90 G76:H76 G94:H94 G52:H52 G38:H38 G40:H40 G42:H42 G44:H44 G46:H46 G48:H48 G50:H50 G36:H36 G54:H54 G14 G32:H32 G72:H72 G18:H18 G20:H20 G22:H22 G24:H24 G26:H26 G28:H28 G30:H30 G16:H16 G58:H58 G60:H60 G62:H62 G64:H64 G66:H66 G68:H68 G70:H70 G56:H56 G74:H74 G34:H34 G112:H112 G98:H98 G100:H100 G102:H102 G104:H104 G106:H106 G108:H108 G110:H110 G96:H96 G114:H114" xr:uid="{00000000-0002-0000-0100-000002000000}">
      <formula1>100</formula1>
      <formula2>999999</formula2>
    </dataValidation>
    <dataValidation type="whole" allowBlank="1" showInputMessage="1" showErrorMessage="1" sqref="D13:D14" xr:uid="{00000000-0002-0000-0100-000003000000}">
      <formula1>1</formula1>
      <formula2>9999</formula2>
    </dataValidation>
    <dataValidation type="whole" allowBlank="1" showInputMessage="1" showErrorMessage="1" sqref="F13" xr:uid="{00000000-0002-0000-0100-000004000000}">
      <formula1>1</formula1>
      <formula2>99</formula2>
    </dataValidation>
    <dataValidation type="list" allowBlank="1" showInputMessage="1" showErrorMessage="1" sqref="B4:C4" xr:uid="{00000000-0002-0000-0100-000005000000}">
      <formula1>$AB$12:$AB$14</formula1>
    </dataValidation>
    <dataValidation type="list" allowBlank="1" showInputMessage="1" showErrorMessage="1" sqref="F15:F114" xr:uid="{00000000-0002-0000-0100-000006000000}">
      <formula1>$Z$12:$Z$19</formula1>
    </dataValidation>
    <dataValidation type="list" allowBlank="1" showInputMessage="1" showErrorMessage="1" sqref="G19:H19 G21:H21 G23:H23 G25:H25 G27:H27 G29:H29 G31:H31 G33:H33 G35:H35 G37:H37 G39:H39 G41:H41 G43:H43 G45:H45 G47:H47 G49:H49 G51:H51 G53:H53 G55:H55 G57:H57 G59:H59 G61:H61 G63:H63 G65:H65 G67:H67 G69:H69 G71:H71 G73:H73 G75:H75 G77:H77 G79:H79 G81:H81 G83:H83 G85:H85 G87:H87 G89:H89 G91:H91 G93:H93 G95:H95 G97:H97 G99:H99 G101:H101 G103:H103 G105:H105 G107:H107 G109:H109 G111:H111 G113:H113 G17:H17 G15:H15" xr:uid="{00000000-0002-0000-0100-000007000000}">
      <formula1>INDIRECT($C15)</formula1>
    </dataValidation>
    <dataValidation type="list" allowBlank="1" showInputMessage="1" showErrorMessage="1" sqref="C15:C114" xr:uid="{00000000-0002-0000-0100-000008000000}">
      <formula1>$AE$12:$AF$12</formula1>
    </dataValidation>
    <dataValidation type="list" allowBlank="1" showInputMessage="1" showErrorMessage="1" sqref="J15:M15 J113:M113 J111:M111 J109:M109 J107:M107 J105:M105 J103:M103 J101:M101 J99:M99 J97:M97 J95:M95 J93:M93 J91:M91 J89:M89 J87:M87 J85:M85 J83:M83 J81:M81 J79:M79 J77:M77 J75:M75 J73:M73 J71:M71 J69:M69 J67:M67 J65:M65 J63:M63 J61:M61 J59:M59 J57:M57 J55:M55 J53:M53 J51:M51 J49:M49 J47:M47 J45:M45 J43:M43 J41:M41 J39:M39 J37:M37 J35:M35 J33:M33 J31:M31 J29:M29 J27:M27 J25:M25 J23:M23 J21:M21 J19:M19 J17:M17" xr:uid="{00000000-0002-0000-0100-000009000000}">
      <formula1>$AA$29:$AA$34</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AU39"/>
  <sheetViews>
    <sheetView zoomScale="70" zoomScaleNormal="70" zoomScaleSheetLayoutView="80" workbookViewId="0">
      <selection activeCell="B1" sqref="B1:F1"/>
    </sheetView>
  </sheetViews>
  <sheetFormatPr defaultColWidth="9" defaultRowHeight="13.5" x14ac:dyDescent="0.15"/>
  <cols>
    <col min="1" max="1" width="2.25" customWidth="1"/>
    <col min="2" max="2" width="12.25" customWidth="1"/>
    <col min="3" max="3" width="16.625" customWidth="1"/>
    <col min="4" max="4" width="7" style="26" customWidth="1"/>
    <col min="5" max="5" width="16.875" customWidth="1"/>
    <col min="6" max="6" width="7" style="26" customWidth="1"/>
    <col min="7" max="7" width="16.875" customWidth="1"/>
    <col min="8" max="8" width="7" style="26" customWidth="1"/>
    <col min="9" max="9" width="16.875" customWidth="1"/>
    <col min="10" max="10" width="1.75" customWidth="1"/>
    <col min="11" max="11" width="10.625" style="39" hidden="1" customWidth="1"/>
    <col min="12" max="24" width="11.5" style="39" customWidth="1"/>
    <col min="25" max="29" width="11.5" style="63" hidden="1" customWidth="1"/>
    <col min="30" max="30" width="11.5" style="39" hidden="1" customWidth="1"/>
    <col min="31" max="38" width="9" hidden="1" customWidth="1"/>
    <col min="39" max="39" width="9" customWidth="1"/>
  </cols>
  <sheetData>
    <row r="1" spans="2:47" ht="25.5" customHeight="1" thickBot="1" x14ac:dyDescent="0.2">
      <c r="B1" s="128" t="s">
        <v>161</v>
      </c>
      <c r="C1" s="128"/>
      <c r="D1" s="128"/>
      <c r="E1" s="128"/>
      <c r="F1" s="128"/>
      <c r="G1" s="26" t="s">
        <v>12</v>
      </c>
      <c r="H1" s="243" t="s">
        <v>13</v>
      </c>
      <c r="I1" s="243"/>
      <c r="L1" s="245" t="s">
        <v>147</v>
      </c>
      <c r="M1" s="246"/>
      <c r="N1" s="246"/>
      <c r="O1" s="246"/>
      <c r="P1" s="247"/>
      <c r="Q1" s="245" t="s">
        <v>170</v>
      </c>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7"/>
    </row>
    <row r="2" spans="2:47" ht="8.25" customHeight="1" thickTop="1" x14ac:dyDescent="0.15">
      <c r="B2" s="26"/>
      <c r="C2" s="26"/>
      <c r="G2" s="26"/>
      <c r="I2" s="26"/>
      <c r="L2" s="248"/>
      <c r="M2" s="249"/>
      <c r="N2" s="249"/>
      <c r="O2" s="249"/>
      <c r="P2" s="250"/>
      <c r="Q2" s="248"/>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50"/>
    </row>
    <row r="3" spans="2:47" ht="25.5" customHeight="1" x14ac:dyDescent="0.15">
      <c r="C3" s="44" t="s">
        <v>47</v>
      </c>
      <c r="L3" s="248"/>
      <c r="M3" s="249"/>
      <c r="N3" s="249"/>
      <c r="O3" s="249"/>
      <c r="P3" s="250"/>
      <c r="Q3" s="248"/>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50"/>
    </row>
    <row r="4" spans="2:47" ht="6" customHeight="1" thickBot="1" x14ac:dyDescent="0.2">
      <c r="L4" s="248"/>
      <c r="M4" s="249"/>
      <c r="N4" s="249"/>
      <c r="O4" s="249"/>
      <c r="P4" s="250"/>
      <c r="Q4" s="248"/>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50"/>
    </row>
    <row r="5" spans="2:47" ht="27" customHeight="1" thickBot="1" x14ac:dyDescent="0.2">
      <c r="C5" s="48" t="s">
        <v>15</v>
      </c>
      <c r="D5"/>
      <c r="E5" s="48" t="s">
        <v>24</v>
      </c>
      <c r="G5" s="48" t="s">
        <v>25</v>
      </c>
      <c r="I5" s="48" t="s">
        <v>16</v>
      </c>
      <c r="L5" s="251"/>
      <c r="M5" s="252"/>
      <c r="N5" s="252"/>
      <c r="O5" s="252"/>
      <c r="P5" s="253"/>
      <c r="Q5" s="248"/>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50"/>
    </row>
    <row r="6" spans="2:47" ht="27" customHeight="1" thickBot="1" x14ac:dyDescent="0.2">
      <c r="C6" s="83">
        <f>COUNTA(E10,E15,E20,E25)</f>
        <v>0</v>
      </c>
      <c r="D6"/>
      <c r="E6" s="84">
        <f>SUM(K10+K15+K20+K25)</f>
        <v>0</v>
      </c>
      <c r="G6" s="23">
        <v>3000</v>
      </c>
      <c r="I6" s="23">
        <f>C6*G6</f>
        <v>0</v>
      </c>
      <c r="L6" s="254" t="str">
        <f>IF(COUNTIF(Y10:AA28,"x")&gt;0,"参加資格入力欄または氏名欄に未記入があります                                                      まだ入力完了していません","")</f>
        <v/>
      </c>
      <c r="M6" s="254"/>
      <c r="N6" s="254"/>
      <c r="O6" s="254"/>
      <c r="P6" s="255"/>
      <c r="Q6" s="248"/>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50"/>
    </row>
    <row r="7" spans="2:47" ht="6" customHeight="1" thickBot="1" x14ac:dyDescent="0.2">
      <c r="L7" s="256"/>
      <c r="M7" s="256"/>
      <c r="N7" s="256"/>
      <c r="O7" s="256"/>
      <c r="P7" s="257"/>
      <c r="Q7" s="248"/>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50"/>
    </row>
    <row r="8" spans="2:47" ht="36" customHeight="1" thickBot="1" x14ac:dyDescent="0.2">
      <c r="D8" s="85" t="s">
        <v>26</v>
      </c>
      <c r="E8" s="86" t="s">
        <v>14</v>
      </c>
      <c r="F8" s="87" t="s">
        <v>26</v>
      </c>
      <c r="G8" s="86" t="s">
        <v>14</v>
      </c>
      <c r="H8" s="87" t="s">
        <v>26</v>
      </c>
      <c r="I8" s="88" t="s">
        <v>14</v>
      </c>
      <c r="L8" s="256"/>
      <c r="M8" s="256"/>
      <c r="N8" s="256"/>
      <c r="O8" s="256"/>
      <c r="P8" s="257"/>
      <c r="Q8" s="251"/>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3"/>
    </row>
    <row r="9" spans="2:47" ht="6" customHeight="1" thickBot="1" x14ac:dyDescent="0.2">
      <c r="B9" s="89"/>
      <c r="C9" s="89"/>
      <c r="D9" s="90"/>
      <c r="F9" s="90"/>
      <c r="H9" s="90"/>
    </row>
    <row r="10" spans="2:47" ht="27" customHeight="1" x14ac:dyDescent="0.15">
      <c r="B10" s="91" t="s">
        <v>28</v>
      </c>
      <c r="C10" s="92" t="s">
        <v>29</v>
      </c>
      <c r="D10" s="3"/>
      <c r="E10" s="4"/>
      <c r="F10" s="5"/>
      <c r="G10" s="4"/>
      <c r="H10" s="5"/>
      <c r="I10" s="6"/>
      <c r="K10" s="58">
        <f>COUNTA(E10,G10,I10,E12,G12,I12)</f>
        <v>0</v>
      </c>
      <c r="M10" s="244" t="str">
        <f>IF(E10="","",E10)</f>
        <v/>
      </c>
      <c r="N10" s="235"/>
      <c r="O10" s="235"/>
      <c r="P10" s="235"/>
      <c r="Q10" s="237" t="str">
        <f>IF(G10="","",G10)</f>
        <v/>
      </c>
      <c r="R10" s="235"/>
      <c r="S10" s="235"/>
      <c r="T10" s="238"/>
      <c r="U10" s="235" t="str">
        <f>IF(I10="","",I10)</f>
        <v/>
      </c>
      <c r="V10" s="235"/>
      <c r="W10" s="235"/>
      <c r="X10" s="236"/>
      <c r="Y10" s="63" t="str">
        <f>IF(AND(M10="",AB11=1),"x",IF(AND(Y11=0,M11=""),"x",IF(AND(M11="(１) 北信地区在住の者。（一般・学生）",O11=""),"x",IF(AND(M11="(２) 北信地区の高校を卒業した大学・短大・専門学校の学生。",O11=""),"x",IF(AND(M11="",AB10=1),"x","")))))</f>
        <v/>
      </c>
      <c r="Z10" s="63" t="str">
        <f>IF(AND(Q10="",AC11=1),"x",IF(AND(Z11=0,Q11=""),"x",IF(AND(Q11="(１) 北信地区在住の者。（一般・学生）",S11=""),"x",IF(AND(Q11="(２) 北信地区の高校を卒業した大学・短大・専門学校の学生。",S11=""),"x",IF(AND(Q11="",AC10=1),"x","")))))</f>
        <v/>
      </c>
      <c r="AA10" s="63" t="str">
        <f>IF(AND(U10="",AD11=1),"x",IF(AND(AA11=0,U11=""),"x",IF(AND(U11="(１) 北信地区在住の者。（一般・学生）",W11=""),"x",IF(AND(U11="(２) 北信地区の高校を卒業した大学・短大・専門学校の学生。",W11=""),"x",IF(AND(U11="",AD10=1),"x","")))))</f>
        <v/>
      </c>
      <c r="AB10" s="63">
        <f>COUNTA(O11)</f>
        <v>0</v>
      </c>
      <c r="AC10" s="63">
        <f>COUNTA(S11)</f>
        <v>0</v>
      </c>
      <c r="AD10" s="63">
        <f>COUNTA(W11)</f>
        <v>0</v>
      </c>
      <c r="AE10" s="47" t="s">
        <v>32</v>
      </c>
      <c r="AF10" s="47" t="s">
        <v>33</v>
      </c>
      <c r="AG10" s="47"/>
      <c r="AH10" s="47"/>
      <c r="AI10" s="47"/>
      <c r="AJ10" s="47"/>
      <c r="AK10" s="47"/>
      <c r="AL10" s="47"/>
    </row>
    <row r="11" spans="2:47" ht="27" customHeight="1" thickBot="1" x14ac:dyDescent="0.2">
      <c r="B11" s="19"/>
      <c r="C11" s="20"/>
      <c r="D11" s="12"/>
      <c r="E11" s="7"/>
      <c r="F11" s="13"/>
      <c r="G11" s="7"/>
      <c r="H11" s="13"/>
      <c r="I11" s="8"/>
      <c r="K11" s="261" t="s">
        <v>142</v>
      </c>
      <c r="L11" s="262"/>
      <c r="M11" s="228"/>
      <c r="N11" s="229"/>
      <c r="O11" s="229"/>
      <c r="P11" s="230"/>
      <c r="Q11" s="234"/>
      <c r="R11" s="229"/>
      <c r="S11" s="229"/>
      <c r="T11" s="231"/>
      <c r="U11" s="232"/>
      <c r="V11" s="229"/>
      <c r="W11" s="229"/>
      <c r="X11" s="233"/>
      <c r="Y11" s="63">
        <f>COUNTBLANK(M10)</f>
        <v>1</v>
      </c>
      <c r="Z11" s="63">
        <f>COUNTBLANK(Q10)</f>
        <v>1</v>
      </c>
      <c r="AA11" s="63">
        <f>COUNTBLANK(U10)</f>
        <v>1</v>
      </c>
      <c r="AB11" s="63">
        <f>COUNTA(M11)</f>
        <v>0</v>
      </c>
      <c r="AC11" s="63">
        <f>COUNTA(Q11)</f>
        <v>0</v>
      </c>
      <c r="AD11" s="63">
        <f>COUNTA(U11)</f>
        <v>0</v>
      </c>
      <c r="AE11" s="47" t="s">
        <v>41</v>
      </c>
      <c r="AF11" s="47" t="s">
        <v>42</v>
      </c>
      <c r="AG11" s="47"/>
      <c r="AH11" s="47"/>
      <c r="AI11" s="47"/>
      <c r="AJ11" s="47"/>
      <c r="AK11" s="47"/>
      <c r="AL11" s="47"/>
    </row>
    <row r="12" spans="2:47" ht="27" customHeight="1" x14ac:dyDescent="0.15">
      <c r="B12" s="24"/>
      <c r="C12" s="93" t="s">
        <v>27</v>
      </c>
      <c r="D12" s="1"/>
      <c r="E12" s="9"/>
      <c r="F12" s="2"/>
      <c r="G12" s="9"/>
      <c r="H12" s="2"/>
      <c r="I12" s="21"/>
      <c r="K12" s="261"/>
      <c r="L12" s="262"/>
      <c r="M12" s="263" t="str">
        <f>IF(E12="","",E12)</f>
        <v/>
      </c>
      <c r="N12" s="240"/>
      <c r="O12" s="240"/>
      <c r="P12" s="240"/>
      <c r="Q12" s="239" t="str">
        <f>IF(G12="","",G12)</f>
        <v/>
      </c>
      <c r="R12" s="240"/>
      <c r="S12" s="240"/>
      <c r="T12" s="241"/>
      <c r="U12" s="240" t="str">
        <f>IF(I12="","",I12)</f>
        <v/>
      </c>
      <c r="V12" s="240"/>
      <c r="W12" s="240"/>
      <c r="X12" s="242"/>
      <c r="Y12" s="63" t="str">
        <f>IF(AND(M12="",AB13=1),"x",IF(AND(Y13=0,M13=""),"x",IF(AND(M13="(１) 北信地区在住の者。（一般・学生）",O13=""),"x",IF(AND(M13="(２) 北信地区の高校を卒業した大学・短大・専門学校の学生。",O13=""),"x",IF(AND(M13="",AB12=1),"x","")))))</f>
        <v/>
      </c>
      <c r="Z12" s="63" t="str">
        <f>IF(AND(Q12="",AC13=1),"x",IF(AND(Z13=0,Q13=""),"x",IF(AND(Q13="(１) 北信地区在住の者。（一般・学生）",S13=""),"x",IF(AND(Q13="(２) 北信地区の高校を卒業した大学・短大・専門学校の学生。",S13=""),"x",IF(AND(Q13="",AC12=1),"x","")))))</f>
        <v/>
      </c>
      <c r="AA12" s="63" t="str">
        <f>IF(AND(U12="",AD13=1),"x",IF(AND(AA13=0,U13=""),"x",IF(AND(U13="(１) 北信地区在住の者。（一般・学生）",W13=""),"x",IF(AND(U13="(２) 北信地区の高校を卒業した大学・短大・専門学校の学生。",W13=""),"x",IF(AND(U13="",AD12=1),"x","")))))</f>
        <v/>
      </c>
      <c r="AB12" s="63">
        <f>COUNTA(O13)</f>
        <v>0</v>
      </c>
      <c r="AC12" s="63">
        <f>COUNTA(S13)</f>
        <v>0</v>
      </c>
      <c r="AD12" s="63">
        <f>COUNTA(W13)</f>
        <v>0</v>
      </c>
      <c r="AE12" s="47">
        <v>1</v>
      </c>
      <c r="AF12" s="47">
        <v>2</v>
      </c>
      <c r="AG12" s="47">
        <v>3</v>
      </c>
      <c r="AH12" s="47">
        <v>4</v>
      </c>
      <c r="AI12" s="47">
        <v>5</v>
      </c>
      <c r="AJ12" s="47">
        <v>6</v>
      </c>
      <c r="AK12" s="47" t="s">
        <v>94</v>
      </c>
      <c r="AL12" s="47" t="s">
        <v>95</v>
      </c>
    </row>
    <row r="13" spans="2:47" ht="27" customHeight="1" thickBot="1" x14ac:dyDescent="0.2">
      <c r="B13" s="25"/>
      <c r="C13" s="10"/>
      <c r="D13" s="15"/>
      <c r="E13" s="11"/>
      <c r="F13" s="14"/>
      <c r="G13" s="11"/>
      <c r="H13" s="14"/>
      <c r="I13" s="22"/>
      <c r="K13" s="58"/>
      <c r="L13" s="47"/>
      <c r="M13" s="224"/>
      <c r="N13" s="203"/>
      <c r="O13" s="203"/>
      <c r="P13" s="225"/>
      <c r="Q13" s="226"/>
      <c r="R13" s="203"/>
      <c r="S13" s="203"/>
      <c r="T13" s="227"/>
      <c r="U13" s="219"/>
      <c r="V13" s="203"/>
      <c r="W13" s="203"/>
      <c r="X13" s="204"/>
      <c r="Y13" s="63">
        <f>COUNTBLANK(M12)</f>
        <v>1</v>
      </c>
      <c r="Z13" s="63">
        <f>COUNTBLANK(Q12)</f>
        <v>1</v>
      </c>
      <c r="AA13" s="63">
        <f>COUNTBLANK(U12)</f>
        <v>1</v>
      </c>
      <c r="AB13" s="63">
        <f>COUNTA(M13)</f>
        <v>0</v>
      </c>
      <c r="AC13" s="63">
        <f>COUNTA(Q13)</f>
        <v>0</v>
      </c>
      <c r="AD13" s="63">
        <f>COUNTA(U13)</f>
        <v>0</v>
      </c>
      <c r="AE13" s="58"/>
      <c r="AF13" s="58"/>
      <c r="AG13" s="58"/>
    </row>
    <row r="14" spans="2:47" ht="6" customHeight="1" thickBot="1" x14ac:dyDescent="0.2">
      <c r="K14" s="58"/>
      <c r="L14" s="58"/>
      <c r="M14" s="58"/>
      <c r="N14" s="58"/>
      <c r="O14" s="58"/>
      <c r="P14" s="58"/>
      <c r="Q14" s="58"/>
      <c r="R14" s="58"/>
      <c r="S14" s="58"/>
      <c r="T14" s="58"/>
      <c r="U14" s="58"/>
      <c r="V14" s="58"/>
      <c r="W14" s="58"/>
      <c r="X14" s="58"/>
      <c r="AD14" s="58"/>
      <c r="AE14" s="58"/>
      <c r="AF14" s="58"/>
      <c r="AG14" s="58"/>
    </row>
    <row r="15" spans="2:47" ht="27" customHeight="1" x14ac:dyDescent="0.15">
      <c r="B15" s="91" t="s">
        <v>28</v>
      </c>
      <c r="C15" s="92" t="s">
        <v>29</v>
      </c>
      <c r="D15" s="3"/>
      <c r="E15" s="4"/>
      <c r="F15" s="5"/>
      <c r="G15" s="4"/>
      <c r="H15" s="5"/>
      <c r="I15" s="6"/>
      <c r="K15" s="58">
        <f>COUNTA(E15,G15,I15,E17,G17,I17)</f>
        <v>0</v>
      </c>
      <c r="L15" s="58"/>
      <c r="M15" s="244" t="str">
        <f>IF(E15="","",E15)</f>
        <v/>
      </c>
      <c r="N15" s="235"/>
      <c r="O15" s="235"/>
      <c r="P15" s="235"/>
      <c r="Q15" s="237" t="str">
        <f>IF(G15="","",G15)</f>
        <v/>
      </c>
      <c r="R15" s="235"/>
      <c r="S15" s="235"/>
      <c r="T15" s="238"/>
      <c r="U15" s="235" t="str">
        <f>IF(I15="","",I15)</f>
        <v/>
      </c>
      <c r="V15" s="235"/>
      <c r="W15" s="235"/>
      <c r="X15" s="236"/>
      <c r="Y15" s="63" t="str">
        <f>IF(AND(M15="",AB16=1),"x",IF(AND(Y16=0,M16=""),"x",IF(AND(M16="(１) 北信地区在住の者。（一般・学生）",O16=""),"x",IF(AND(M16="(２) 北信地区の高校を卒業した大学・短大・専門学校の学生。",O16=""),"x",IF(AND(M16="",AB15=1),"x","")))))</f>
        <v/>
      </c>
      <c r="Z15" s="63" t="str">
        <f>IF(AND(Q15="",AC16=1),"x",IF(AND(Z16=0,Q16=""),"x",IF(AND(Q16="(１) 北信地区在住の者。（一般・学生）",S16=""),"x",IF(AND(Q16="(２) 北信地区の高校を卒業した大学・短大・専門学校の学生。",S16=""),"x",IF(AND(Q16="",AC15=1),"x","")))))</f>
        <v/>
      </c>
      <c r="AA15" s="63" t="str">
        <f>IF(AND(U15="",AD16=1),"x",IF(AND(AA16=0,U16=""),"x",IF(AND(U16="(１) 北信地区在住の者。（一般・学生）",W16=""),"x",IF(AND(U16="(２) 北信地区の高校を卒業した大学・短大・専門学校の学生。",W16=""),"x",IF(AND(U16="",AD15=1),"x","")))))</f>
        <v/>
      </c>
      <c r="AB15" s="63">
        <f>COUNTA(O16)</f>
        <v>0</v>
      </c>
      <c r="AC15" s="63">
        <f>COUNTA(S16)</f>
        <v>0</v>
      </c>
      <c r="AD15" s="63">
        <f>COUNTA(W16)</f>
        <v>0</v>
      </c>
      <c r="AE15" s="58" t="s">
        <v>163</v>
      </c>
      <c r="AF15" s="58"/>
      <c r="AG15" s="58"/>
    </row>
    <row r="16" spans="2:47" ht="27" customHeight="1" thickBot="1" x14ac:dyDescent="0.2">
      <c r="B16" s="19"/>
      <c r="C16" s="20"/>
      <c r="D16" s="12"/>
      <c r="E16" s="7"/>
      <c r="F16" s="13"/>
      <c r="G16" s="7"/>
      <c r="H16" s="13"/>
      <c r="I16" s="8"/>
      <c r="K16" s="261" t="s">
        <v>142</v>
      </c>
      <c r="L16" s="262"/>
      <c r="M16" s="228"/>
      <c r="N16" s="229"/>
      <c r="O16" s="229"/>
      <c r="P16" s="230"/>
      <c r="Q16" s="234"/>
      <c r="R16" s="229"/>
      <c r="S16" s="229"/>
      <c r="T16" s="231"/>
      <c r="U16" s="232"/>
      <c r="V16" s="229"/>
      <c r="W16" s="229"/>
      <c r="X16" s="233"/>
      <c r="Y16" s="63">
        <f>COUNTBLANK(M15)</f>
        <v>1</v>
      </c>
      <c r="Z16" s="63">
        <f>COUNTBLANK(Q15)</f>
        <v>1</v>
      </c>
      <c r="AA16" s="63">
        <f>COUNTBLANK(U15)</f>
        <v>1</v>
      </c>
      <c r="AB16" s="63">
        <f>COUNTA(M16)</f>
        <v>0</v>
      </c>
      <c r="AC16" s="63">
        <f>COUNTA(Q16)</f>
        <v>0</v>
      </c>
      <c r="AD16" s="63">
        <f>COUNTA(U16)</f>
        <v>0</v>
      </c>
      <c r="AE16" s="58" t="s">
        <v>164</v>
      </c>
      <c r="AF16" s="58"/>
      <c r="AG16" s="58"/>
    </row>
    <row r="17" spans="2:33" ht="27" customHeight="1" x14ac:dyDescent="0.15">
      <c r="B17" s="24"/>
      <c r="C17" s="93" t="s">
        <v>27</v>
      </c>
      <c r="D17" s="1"/>
      <c r="E17" s="9"/>
      <c r="F17" s="2"/>
      <c r="G17" s="9"/>
      <c r="H17" s="2"/>
      <c r="I17" s="21"/>
      <c r="K17" s="261"/>
      <c r="L17" s="262"/>
      <c r="M17" s="263" t="str">
        <f>IF(E17="","",E17)</f>
        <v/>
      </c>
      <c r="N17" s="240"/>
      <c r="O17" s="240"/>
      <c r="P17" s="240"/>
      <c r="Q17" s="239" t="str">
        <f>IF(G17="","",G17)</f>
        <v/>
      </c>
      <c r="R17" s="240"/>
      <c r="S17" s="240"/>
      <c r="T17" s="241"/>
      <c r="U17" s="240" t="str">
        <f>IF(I17="","",I17)</f>
        <v/>
      </c>
      <c r="V17" s="240"/>
      <c r="W17" s="240"/>
      <c r="X17" s="242"/>
      <c r="Y17" s="63" t="str">
        <f>IF(AND(M17="",AB18=1),"x",IF(AND(Y18=0,M18=""),"x",IF(AND(M18="(１) 北信地区在住の者。（一般・学生）",O18=""),"x",IF(AND(M18="(２) 北信地区の高校を卒業した大学・短大・専門学校の学生。",O18=""),"x",IF(AND(M18="",AB17=1),"x","")))))</f>
        <v/>
      </c>
      <c r="Z17" s="63" t="str">
        <f>IF(AND(Q17="",AC18=1),"x",IF(AND(Z18=0,Q18=""),"x",IF(AND(Q18="(１) 北信地区在住の者。（一般・学生）",S18=""),"x",IF(AND(Q18="(２) 北信地区の高校を卒業した大学・短大・専門学校の学生。",S18=""),"x",IF(AND(Q18="",AC17=1),"x","")))))</f>
        <v/>
      </c>
      <c r="AA17" s="63" t="str">
        <f>IF(AND(U17="",AD18=1),"x",IF(AND(AA18=0,U18=""),"x",IF(AND(U18="(１) 北信地区在住の者。（一般・学生）",W18=""),"x",IF(AND(U18="(２) 北信地区の高校を卒業した大学・短大・専門学校の学生。",W18=""),"x",IF(AND(U18="",AD17=1),"x","")))))</f>
        <v/>
      </c>
      <c r="AB17" s="63">
        <f>COUNTA(O18)</f>
        <v>0</v>
      </c>
      <c r="AC17" s="63">
        <f>COUNTA(S18)</f>
        <v>0</v>
      </c>
      <c r="AD17" s="63">
        <f>COUNTA(W18)</f>
        <v>0</v>
      </c>
      <c r="AE17" s="58" t="s">
        <v>165</v>
      </c>
      <c r="AF17" s="58"/>
      <c r="AG17" s="58"/>
    </row>
    <row r="18" spans="2:33" ht="27" customHeight="1" thickBot="1" x14ac:dyDescent="0.2">
      <c r="B18" s="25"/>
      <c r="C18" s="10"/>
      <c r="D18" s="15"/>
      <c r="E18" s="11"/>
      <c r="F18" s="14"/>
      <c r="G18" s="11"/>
      <c r="H18" s="14"/>
      <c r="I18" s="22"/>
      <c r="K18" s="58"/>
      <c r="L18" s="58"/>
      <c r="M18" s="224"/>
      <c r="N18" s="203"/>
      <c r="O18" s="203"/>
      <c r="P18" s="225"/>
      <c r="Q18" s="226"/>
      <c r="R18" s="203"/>
      <c r="S18" s="203"/>
      <c r="T18" s="227"/>
      <c r="U18" s="219"/>
      <c r="V18" s="203"/>
      <c r="W18" s="203"/>
      <c r="X18" s="204"/>
      <c r="Y18" s="63">
        <f>COUNTBLANK(M17)</f>
        <v>1</v>
      </c>
      <c r="Z18" s="63">
        <f>COUNTBLANK(Q17)</f>
        <v>1</v>
      </c>
      <c r="AA18" s="63">
        <f>COUNTBLANK(U17)</f>
        <v>1</v>
      </c>
      <c r="AB18" s="63">
        <f>COUNTA(M18)</f>
        <v>0</v>
      </c>
      <c r="AC18" s="63">
        <f>COUNTA(Q18)</f>
        <v>0</v>
      </c>
      <c r="AD18" s="63">
        <f>COUNTA(U18)</f>
        <v>0</v>
      </c>
      <c r="AE18" s="58" t="s">
        <v>156</v>
      </c>
      <c r="AF18" s="58"/>
      <c r="AG18" s="94"/>
    </row>
    <row r="19" spans="2:33" ht="6" customHeight="1" thickBot="1" x14ac:dyDescent="0.2">
      <c r="K19" s="58"/>
      <c r="L19" s="58"/>
      <c r="M19" s="58"/>
      <c r="N19" s="58"/>
      <c r="O19" s="58"/>
      <c r="P19" s="58"/>
      <c r="Q19" s="58"/>
      <c r="R19" s="58"/>
      <c r="S19" s="58"/>
      <c r="T19" s="58"/>
      <c r="U19" s="58"/>
      <c r="V19" s="58"/>
      <c r="W19" s="58"/>
      <c r="X19" s="58"/>
      <c r="AD19" s="58"/>
      <c r="AE19" s="58" t="s">
        <v>166</v>
      </c>
      <c r="AF19" s="58"/>
      <c r="AG19" s="58"/>
    </row>
    <row r="20" spans="2:33" ht="27" customHeight="1" x14ac:dyDescent="0.15">
      <c r="B20" s="91" t="s">
        <v>28</v>
      </c>
      <c r="C20" s="92" t="s">
        <v>29</v>
      </c>
      <c r="D20" s="3"/>
      <c r="E20" s="4"/>
      <c r="F20" s="5"/>
      <c r="G20" s="4"/>
      <c r="H20" s="5"/>
      <c r="I20" s="6"/>
      <c r="K20" s="58">
        <f>COUNTA(E20,G20,I20,E22,G22,I22)</f>
        <v>0</v>
      </c>
      <c r="L20" s="58"/>
      <c r="M20" s="244" t="str">
        <f>IF(E20="","",E20)</f>
        <v/>
      </c>
      <c r="N20" s="235"/>
      <c r="O20" s="235"/>
      <c r="P20" s="235"/>
      <c r="Q20" s="237" t="str">
        <f>IF(G20="","",G20)</f>
        <v/>
      </c>
      <c r="R20" s="235"/>
      <c r="S20" s="235"/>
      <c r="T20" s="238"/>
      <c r="U20" s="235" t="str">
        <f>IF(I20="","",I20)</f>
        <v/>
      </c>
      <c r="V20" s="235"/>
      <c r="W20" s="235"/>
      <c r="X20" s="236"/>
      <c r="Y20" s="63" t="str">
        <f>IF(AND(M20="",AB21=1),"x",IF(AND(Y21=0,M21=""),"x",IF(AND(M21="(１) 北信地区在住の者。（一般・学生）",O21=""),"x",IF(AND(M21="(２) 北信地区の高校を卒業した大学・短大・専門学校の学生。",O21=""),"x",IF(AND(M21="",AB20=1),"x","")))))</f>
        <v/>
      </c>
      <c r="Z20" s="63" t="str">
        <f>IF(AND(Q20="",AC21=1),"x",IF(AND(Z21=0,Q21=""),"x",IF(AND(Q21="(１) 北信地区在住の者。（一般・学生）",S21=""),"x",IF(AND(Q21="(２) 北信地区の高校を卒業した大学・短大・専門学校の学生。",S21=""),"x",IF(AND(Q21="",AC20=1),"x","")))))</f>
        <v/>
      </c>
      <c r="AA20" s="63" t="str">
        <f>IF(AND(U20="",AD21=1),"x",IF(AND(AA21=0,U21=""),"x",IF(AND(U21="(１) 北信地区在住の者。（一般・学生）",W21=""),"x",IF(AND(U21="(２) 北信地区の高校を卒業した大学・短大・専門学校の学生。",W21=""),"x",IF(AND(U21="",AD20=1),"x","")))))</f>
        <v/>
      </c>
      <c r="AB20" s="63">
        <f>COUNTA(O21)</f>
        <v>0</v>
      </c>
      <c r="AC20" s="63">
        <f>COUNTA(S21)</f>
        <v>0</v>
      </c>
      <c r="AD20" s="63">
        <f>COUNTA(W21)</f>
        <v>0</v>
      </c>
      <c r="AE20" s="58" t="s">
        <v>167</v>
      </c>
      <c r="AF20" s="58"/>
      <c r="AG20" s="58"/>
    </row>
    <row r="21" spans="2:33" ht="27" customHeight="1" thickBot="1" x14ac:dyDescent="0.2">
      <c r="B21" s="19"/>
      <c r="C21" s="20"/>
      <c r="D21" s="12"/>
      <c r="E21" s="7"/>
      <c r="F21" s="13"/>
      <c r="G21" s="7"/>
      <c r="H21" s="13"/>
      <c r="I21" s="8"/>
      <c r="K21" s="261" t="s">
        <v>142</v>
      </c>
      <c r="L21" s="262"/>
      <c r="M21" s="228"/>
      <c r="N21" s="229"/>
      <c r="O21" s="229"/>
      <c r="P21" s="230"/>
      <c r="Q21" s="234"/>
      <c r="R21" s="229"/>
      <c r="S21" s="229"/>
      <c r="T21" s="231"/>
      <c r="U21" s="232"/>
      <c r="V21" s="229"/>
      <c r="W21" s="229"/>
      <c r="X21" s="233"/>
      <c r="Y21" s="63">
        <f>COUNTBLANK(M20)</f>
        <v>1</v>
      </c>
      <c r="Z21" s="63">
        <f>COUNTBLANK(Q20)</f>
        <v>1</v>
      </c>
      <c r="AA21" s="63">
        <f>COUNTBLANK(U20)</f>
        <v>1</v>
      </c>
      <c r="AB21" s="63">
        <f>COUNTA(M21)</f>
        <v>0</v>
      </c>
      <c r="AC21" s="63">
        <f>COUNTA(Q21)</f>
        <v>0</v>
      </c>
      <c r="AD21" s="63">
        <f>COUNTA(U21)</f>
        <v>0</v>
      </c>
      <c r="AE21" s="58"/>
      <c r="AF21" s="58"/>
      <c r="AG21" s="58"/>
    </row>
    <row r="22" spans="2:33" ht="27" customHeight="1" x14ac:dyDescent="0.15">
      <c r="B22" s="24"/>
      <c r="C22" s="93" t="s">
        <v>27</v>
      </c>
      <c r="D22" s="1"/>
      <c r="E22" s="9"/>
      <c r="F22" s="2"/>
      <c r="G22" s="9"/>
      <c r="H22" s="2"/>
      <c r="I22" s="21"/>
      <c r="K22" s="261"/>
      <c r="L22" s="262"/>
      <c r="M22" s="263" t="str">
        <f>IF(E22="","",E22)</f>
        <v/>
      </c>
      <c r="N22" s="240"/>
      <c r="O22" s="240"/>
      <c r="P22" s="240"/>
      <c r="Q22" s="239" t="str">
        <f>IF(G22="","",G22)</f>
        <v/>
      </c>
      <c r="R22" s="240"/>
      <c r="S22" s="240"/>
      <c r="T22" s="241"/>
      <c r="U22" s="240" t="str">
        <f>IF(I22="","",I22)</f>
        <v/>
      </c>
      <c r="V22" s="240"/>
      <c r="W22" s="240"/>
      <c r="X22" s="242"/>
      <c r="Y22" s="63" t="str">
        <f>IF(AND(M22="",AB23=1),"x",IF(AND(Y23=0,M23=""),"x",IF(AND(M23="(１) 北信地区在住の者。（一般・学生）",O23=""),"x",IF(AND(M23="(２) 北信地区の高校を卒業した大学・短大・専門学校の学生。",O23=""),"x",IF(AND(M23="",AB22=1),"x","")))))</f>
        <v/>
      </c>
      <c r="Z22" s="63" t="str">
        <f>IF(AND(Q22="",AC23=1),"x",IF(AND(Z23=0,Q23=""),"x",IF(AND(Q23="(１) 北信地区在住の者。（一般・学生）",S23=""),"x",IF(AND(Q23="(２) 北信地区の高校を卒業した大学・短大・専門学校の学生。",S23=""),"x",IF(AND(Q23="",AC22=1),"x","")))))</f>
        <v/>
      </c>
      <c r="AA22" s="63" t="str">
        <f>IF(AND(U22="",AD23=1),"x",IF(AND(AA23=0,U23=""),"x",IF(AND(U23="(１) 北信地区在住の者。（一般・学生）",W23=""),"x",IF(AND(U23="(２) 北信地区の高校を卒業した大学・短大・専門学校の学生。",W23=""),"x",IF(AND(U23="",AD22=1),"x","")))))</f>
        <v/>
      </c>
      <c r="AB22" s="63">
        <f>COUNTA(O23)</f>
        <v>0</v>
      </c>
      <c r="AC22" s="63">
        <f>COUNTA(S23)</f>
        <v>0</v>
      </c>
      <c r="AD22" s="63">
        <f>COUNTA(W23)</f>
        <v>0</v>
      </c>
      <c r="AE22" s="58"/>
      <c r="AF22" s="58"/>
      <c r="AG22" s="58"/>
    </row>
    <row r="23" spans="2:33" ht="27.75" customHeight="1" thickBot="1" x14ac:dyDescent="0.2">
      <c r="B23" s="25"/>
      <c r="C23" s="10"/>
      <c r="D23" s="15"/>
      <c r="E23" s="11"/>
      <c r="F23" s="14"/>
      <c r="G23" s="11"/>
      <c r="H23" s="14"/>
      <c r="I23" s="22"/>
      <c r="K23" s="58"/>
      <c r="L23" s="58"/>
      <c r="M23" s="224"/>
      <c r="N23" s="203"/>
      <c r="O23" s="203"/>
      <c r="P23" s="225"/>
      <c r="Q23" s="226"/>
      <c r="R23" s="203"/>
      <c r="S23" s="203"/>
      <c r="T23" s="227"/>
      <c r="U23" s="219"/>
      <c r="V23" s="203"/>
      <c r="W23" s="203"/>
      <c r="X23" s="204"/>
      <c r="Y23" s="63">
        <f>COUNTBLANK(M22)</f>
        <v>1</v>
      </c>
      <c r="Z23" s="63">
        <f>COUNTBLANK(Q22)</f>
        <v>1</v>
      </c>
      <c r="AA23" s="63">
        <f>COUNTBLANK(U22)</f>
        <v>1</v>
      </c>
      <c r="AB23" s="63">
        <f>COUNTA(M23)</f>
        <v>0</v>
      </c>
      <c r="AC23" s="63">
        <f>COUNTA(Q23)</f>
        <v>0</v>
      </c>
      <c r="AD23" s="63">
        <f>COUNTA(U23)</f>
        <v>0</v>
      </c>
      <c r="AE23" s="58"/>
      <c r="AF23" s="58"/>
      <c r="AG23" s="58"/>
    </row>
    <row r="24" spans="2:33" ht="6" customHeight="1" thickBot="1" x14ac:dyDescent="0.2">
      <c r="K24" s="58"/>
      <c r="L24" s="58"/>
      <c r="M24" s="58"/>
      <c r="N24" s="58"/>
      <c r="O24" s="58"/>
      <c r="P24" s="58"/>
      <c r="Q24" s="58"/>
      <c r="R24" s="58"/>
      <c r="S24" s="58"/>
      <c r="T24" s="58"/>
      <c r="U24" s="58"/>
      <c r="V24" s="58"/>
      <c r="W24" s="58"/>
      <c r="X24" s="58"/>
      <c r="AD24" s="58"/>
      <c r="AE24" s="58"/>
      <c r="AF24" s="58"/>
      <c r="AG24" s="58"/>
    </row>
    <row r="25" spans="2:33" ht="27" customHeight="1" x14ac:dyDescent="0.15">
      <c r="B25" s="91" t="s">
        <v>28</v>
      </c>
      <c r="C25" s="92" t="s">
        <v>29</v>
      </c>
      <c r="D25" s="3"/>
      <c r="E25" s="4"/>
      <c r="F25" s="5"/>
      <c r="G25" s="4"/>
      <c r="H25" s="5"/>
      <c r="I25" s="6"/>
      <c r="K25" s="58">
        <f>COUNTA(E25,G25,I25,E27,G27,I27)</f>
        <v>0</v>
      </c>
      <c r="L25" s="58"/>
      <c r="M25" s="244" t="str">
        <f>IF(E25="","",E25)</f>
        <v/>
      </c>
      <c r="N25" s="235"/>
      <c r="O25" s="235"/>
      <c r="P25" s="235"/>
      <c r="Q25" s="237" t="str">
        <f>IF(G25="","",G25)</f>
        <v/>
      </c>
      <c r="R25" s="235"/>
      <c r="S25" s="235"/>
      <c r="T25" s="238"/>
      <c r="U25" s="235" t="str">
        <f>IF(I25="","",I25)</f>
        <v/>
      </c>
      <c r="V25" s="235"/>
      <c r="W25" s="235"/>
      <c r="X25" s="236"/>
      <c r="Y25" s="63" t="str">
        <f>IF(AND(M25="",AB26=1),"x",IF(AND(Y26=0,M26=""),"x",IF(AND(M26="(１) 北信地区在住の者。（一般・学生）",O26=""),"x",IF(AND(M26="(２) 北信地区の高校を卒業した大学・短大・専門学校の学生。",O26=""),"x",IF(AND(M26="",AB25=1),"x","")))))</f>
        <v/>
      </c>
      <c r="Z25" s="63" t="str">
        <f>IF(AND(Q25="",AC26=1),"x",IF(AND(Z26=0,Q26=""),"x",IF(AND(Q26="(１) 北信地区在住の者。（一般・学生）",S26=""),"x",IF(AND(Q26="(２) 北信地区の高校を卒業した大学・短大・専門学校の学生。",S26=""),"x",IF(AND(Q26="",AC25=1),"x","")))))</f>
        <v/>
      </c>
      <c r="AA25" s="63" t="str">
        <f>IF(AND(U25="",AD26=1),"x",IF(AND(AA26=0,U26=""),"x",IF(AND(U26="(１) 北信地区在住の者。（一般・学生）",W26=""),"x",IF(AND(U26="(２) 北信地区の高校を卒業した大学・短大・専門学校の学生。",W26=""),"x",IF(AND(U26="",AD25=1),"x","")))))</f>
        <v/>
      </c>
      <c r="AB25" s="63">
        <f>COUNTA(O26)</f>
        <v>0</v>
      </c>
      <c r="AC25" s="63">
        <f>COUNTA(S26)</f>
        <v>0</v>
      </c>
      <c r="AD25" s="63">
        <f>COUNTA(W26)</f>
        <v>0</v>
      </c>
      <c r="AE25" s="58"/>
      <c r="AF25" s="58"/>
      <c r="AG25" s="58"/>
    </row>
    <row r="26" spans="2:33" ht="27" customHeight="1" thickBot="1" x14ac:dyDescent="0.2">
      <c r="B26" s="19"/>
      <c r="C26" s="20"/>
      <c r="D26" s="12"/>
      <c r="E26" s="7"/>
      <c r="F26" s="13"/>
      <c r="G26" s="7"/>
      <c r="H26" s="13"/>
      <c r="I26" s="8"/>
      <c r="K26" s="261" t="s">
        <v>142</v>
      </c>
      <c r="L26" s="262"/>
      <c r="M26" s="228"/>
      <c r="N26" s="229"/>
      <c r="O26" s="229"/>
      <c r="P26" s="230"/>
      <c r="Q26" s="234"/>
      <c r="R26" s="229"/>
      <c r="S26" s="229"/>
      <c r="T26" s="231"/>
      <c r="U26" s="232"/>
      <c r="V26" s="229"/>
      <c r="W26" s="229"/>
      <c r="X26" s="233"/>
      <c r="Y26" s="63">
        <f>COUNTBLANK(M25)</f>
        <v>1</v>
      </c>
      <c r="Z26" s="63">
        <f>COUNTBLANK(Q25)</f>
        <v>1</v>
      </c>
      <c r="AA26" s="63">
        <f>COUNTBLANK(U25)</f>
        <v>1</v>
      </c>
      <c r="AB26" s="63">
        <f>COUNTA(M26)</f>
        <v>0</v>
      </c>
      <c r="AC26" s="63">
        <f>COUNTA(Q26)</f>
        <v>0</v>
      </c>
      <c r="AD26" s="63">
        <f>COUNTA(U26)</f>
        <v>0</v>
      </c>
      <c r="AE26" s="58"/>
      <c r="AF26" s="58"/>
      <c r="AG26" s="58"/>
    </row>
    <row r="27" spans="2:33" ht="27" customHeight="1" x14ac:dyDescent="0.15">
      <c r="B27" s="24"/>
      <c r="C27" s="93" t="s">
        <v>27</v>
      </c>
      <c r="D27" s="1"/>
      <c r="E27" s="9"/>
      <c r="F27" s="2"/>
      <c r="G27" s="9"/>
      <c r="H27" s="2"/>
      <c r="I27" s="21"/>
      <c r="K27" s="261"/>
      <c r="L27" s="262"/>
      <c r="M27" s="263" t="str">
        <f>IF(E27="","",E27)</f>
        <v/>
      </c>
      <c r="N27" s="240"/>
      <c r="O27" s="240"/>
      <c r="P27" s="240"/>
      <c r="Q27" s="239" t="str">
        <f>IF(G27="","",G27)</f>
        <v/>
      </c>
      <c r="R27" s="240"/>
      <c r="S27" s="240"/>
      <c r="T27" s="241"/>
      <c r="U27" s="240" t="str">
        <f>IF(I27="","",I27)</f>
        <v/>
      </c>
      <c r="V27" s="240"/>
      <c r="W27" s="240"/>
      <c r="X27" s="242"/>
      <c r="Y27" s="63" t="str">
        <f>IF(AND(M27="",AB28=1),"x",IF(AND(Y28=0,M28=""),"x",IF(AND(M28="(１) 北信地区在住の者。（一般・学生）",O28=""),"x",IF(AND(M28="(２) 北信地区の高校を卒業した大学・短大・専門学校の学生。",O28=""),"x",IF(AND(M28="",AB27=1),"x","")))))</f>
        <v/>
      </c>
      <c r="Z27" s="63" t="str">
        <f>IF(AND(Q27="",AC28=1),"x",IF(AND(Z28=0,Q28=""),"x",IF(AND(Q28="(１) 北信地区在住の者。（一般・学生）",S28=""),"x",IF(AND(Q28="(２) 北信地区の高校を卒業した大学・短大・専門学校の学生。",S28=""),"x",IF(AND(Q28="",AC27=1),"x","")))))</f>
        <v/>
      </c>
      <c r="AA27" s="63" t="str">
        <f>IF(AND(U27="",AD28=1),"x",IF(AND(AA28=0,U28=""),"x",IF(AND(U28="(１) 北信地区在住の者。（一般・学生）",W28=""),"x",IF(AND(U28="(２) 北信地区の高校を卒業した大学・短大・専門学校の学生。",W28=""),"x",IF(AND(U28="",AD27=1),"x","")))))</f>
        <v/>
      </c>
      <c r="AB27" s="63">
        <f>COUNTA(O28)</f>
        <v>0</v>
      </c>
      <c r="AC27" s="63">
        <f>COUNTA(S28)</f>
        <v>0</v>
      </c>
      <c r="AD27" s="63">
        <f>COUNTA(W28)</f>
        <v>0</v>
      </c>
      <c r="AE27" s="58"/>
      <c r="AF27" s="58"/>
      <c r="AG27" s="58"/>
    </row>
    <row r="28" spans="2:33" ht="27.75" customHeight="1" thickBot="1" x14ac:dyDescent="0.2">
      <c r="B28" s="25"/>
      <c r="C28" s="10"/>
      <c r="D28" s="15"/>
      <c r="E28" s="11"/>
      <c r="F28" s="14"/>
      <c r="G28" s="11"/>
      <c r="H28" s="14"/>
      <c r="I28" s="22"/>
      <c r="K28" s="58"/>
      <c r="L28" s="58"/>
      <c r="M28" s="224"/>
      <c r="N28" s="203"/>
      <c r="O28" s="203"/>
      <c r="P28" s="225"/>
      <c r="Q28" s="226"/>
      <c r="R28" s="203"/>
      <c r="S28" s="203"/>
      <c r="T28" s="227"/>
      <c r="U28" s="219"/>
      <c r="V28" s="203"/>
      <c r="W28" s="203"/>
      <c r="X28" s="204"/>
      <c r="Y28" s="63">
        <f>COUNTBLANK(M27)</f>
        <v>1</v>
      </c>
      <c r="Z28" s="63">
        <f>COUNTBLANK(Q27)</f>
        <v>1</v>
      </c>
      <c r="AA28" s="63">
        <f>COUNTBLANK(U27)</f>
        <v>1</v>
      </c>
      <c r="AB28" s="63">
        <f>COUNTA(M28)</f>
        <v>0</v>
      </c>
      <c r="AC28" s="63">
        <f>COUNTA(Q28)</f>
        <v>0</v>
      </c>
      <c r="AD28" s="63">
        <f>COUNTA(U28)</f>
        <v>0</v>
      </c>
      <c r="AE28" s="58"/>
      <c r="AF28" s="58"/>
      <c r="AG28" s="58"/>
    </row>
    <row r="29" spans="2:33" ht="6" customHeight="1" x14ac:dyDescent="0.15">
      <c r="L29" s="58"/>
      <c r="M29" s="58"/>
      <c r="N29" s="58"/>
      <c r="O29" s="58"/>
      <c r="P29" s="58"/>
      <c r="Q29" s="58"/>
      <c r="R29" s="58"/>
      <c r="S29" s="58"/>
      <c r="T29" s="58"/>
      <c r="U29" s="58"/>
      <c r="V29" s="58"/>
      <c r="W29" s="58"/>
      <c r="X29" s="58"/>
      <c r="AD29" s="58"/>
      <c r="AE29" s="58"/>
      <c r="AF29" s="58"/>
      <c r="AG29" s="58"/>
    </row>
    <row r="30" spans="2:33" ht="21" customHeight="1" thickBot="1" x14ac:dyDescent="0.2">
      <c r="L30" s="58"/>
      <c r="M30" s="95" t="s">
        <v>141</v>
      </c>
      <c r="N30" s="95"/>
      <c r="O30" s="95"/>
      <c r="P30" s="58"/>
      <c r="Q30" s="58"/>
      <c r="R30" s="58"/>
      <c r="S30" s="58"/>
      <c r="T30" s="58"/>
      <c r="U30" s="58"/>
      <c r="V30" s="58"/>
      <c r="W30" s="58"/>
      <c r="X30" s="58"/>
      <c r="AD30" s="58"/>
      <c r="AE30" s="58"/>
      <c r="AF30" s="58"/>
      <c r="AG30" s="58"/>
    </row>
    <row r="31" spans="2:33" ht="21" customHeight="1" x14ac:dyDescent="0.15">
      <c r="L31" s="58"/>
      <c r="M31" s="169" t="s">
        <v>135</v>
      </c>
      <c r="N31" s="170"/>
      <c r="O31" s="170"/>
      <c r="P31" s="170"/>
      <c r="Q31" s="220" t="s">
        <v>136</v>
      </c>
      <c r="R31" s="170"/>
      <c r="S31" s="170"/>
      <c r="T31" s="221"/>
      <c r="U31" s="170" t="s">
        <v>137</v>
      </c>
      <c r="V31" s="170"/>
      <c r="W31" s="170"/>
      <c r="X31" s="171"/>
      <c r="AD31" s="58"/>
      <c r="AE31" s="58"/>
      <c r="AF31" s="58"/>
      <c r="AG31" s="58"/>
    </row>
    <row r="32" spans="2:33" ht="21" customHeight="1" x14ac:dyDescent="0.15">
      <c r="L32" s="58"/>
      <c r="M32" s="205" t="s">
        <v>168</v>
      </c>
      <c r="N32" s="206"/>
      <c r="O32" s="206" t="s">
        <v>145</v>
      </c>
      <c r="P32" s="207"/>
      <c r="Q32" s="215" t="s">
        <v>156</v>
      </c>
      <c r="R32" s="206"/>
      <c r="S32" s="206"/>
      <c r="T32" s="216"/>
      <c r="U32" s="217" t="s">
        <v>157</v>
      </c>
      <c r="V32" s="206"/>
      <c r="W32" s="206"/>
      <c r="X32" s="218"/>
      <c r="AD32" s="58"/>
      <c r="AE32" s="58"/>
      <c r="AF32" s="58"/>
      <c r="AG32" s="58"/>
    </row>
    <row r="33" spans="12:33" ht="21" customHeight="1" x14ac:dyDescent="0.15">
      <c r="L33" s="58"/>
      <c r="M33" s="222" t="s">
        <v>138</v>
      </c>
      <c r="N33" s="223"/>
      <c r="O33" s="223"/>
      <c r="P33" s="223"/>
      <c r="Q33" s="258" t="s">
        <v>139</v>
      </c>
      <c r="R33" s="223"/>
      <c r="S33" s="223"/>
      <c r="T33" s="259"/>
      <c r="U33" s="223" t="s">
        <v>140</v>
      </c>
      <c r="V33" s="223"/>
      <c r="W33" s="223"/>
      <c r="X33" s="260"/>
      <c r="AD33" s="58"/>
      <c r="AE33" s="58"/>
      <c r="AF33" s="58"/>
      <c r="AG33" s="58"/>
    </row>
    <row r="34" spans="12:33" ht="21" customHeight="1" thickBot="1" x14ac:dyDescent="0.2">
      <c r="L34" s="58"/>
      <c r="M34" s="214" t="s">
        <v>156</v>
      </c>
      <c r="N34" s="208"/>
      <c r="O34" s="208"/>
      <c r="P34" s="213"/>
      <c r="Q34" s="212" t="s">
        <v>168</v>
      </c>
      <c r="R34" s="208"/>
      <c r="S34" s="208" t="s">
        <v>144</v>
      </c>
      <c r="T34" s="211"/>
      <c r="U34" s="210" t="s">
        <v>168</v>
      </c>
      <c r="V34" s="208"/>
      <c r="W34" s="208" t="s">
        <v>143</v>
      </c>
      <c r="X34" s="209"/>
      <c r="AD34" s="58"/>
      <c r="AE34" s="58"/>
      <c r="AF34" s="58"/>
      <c r="AG34" s="58"/>
    </row>
    <row r="35" spans="12:33" ht="21" customHeight="1" x14ac:dyDescent="0.15"/>
    <row r="36" spans="12:33" ht="21" customHeight="1" x14ac:dyDescent="0.15"/>
    <row r="37" spans="12:33" ht="21" customHeight="1" x14ac:dyDescent="0.15"/>
    <row r="38" spans="12:33" ht="21" customHeight="1" x14ac:dyDescent="0.15"/>
    <row r="39" spans="12:33" ht="21" customHeight="1" x14ac:dyDescent="0.15"/>
  </sheetData>
  <sheetProtection algorithmName="SHA-512" hashValue="wjLov1O3nXMVTPPxUOHWfHL4k/djAS1d8+Jksn6shfPKpELqQHSTSGgy8ZgAtjJnG6iUsqhYUwa9Ur/Kq3Uqnw==" saltValue="BcLUWid26lU+7WhJcIfI7g==" spinCount="100000" sheet="1" objects="1" scenarios="1"/>
  <mergeCells count="99">
    <mergeCell ref="K11:L12"/>
    <mergeCell ref="K16:L17"/>
    <mergeCell ref="K21:L22"/>
    <mergeCell ref="K26:L27"/>
    <mergeCell ref="M27:P27"/>
    <mergeCell ref="M25:P25"/>
    <mergeCell ref="M11:N11"/>
    <mergeCell ref="O11:P11"/>
    <mergeCell ref="M15:P15"/>
    <mergeCell ref="M17:P17"/>
    <mergeCell ref="M12:P12"/>
    <mergeCell ref="M16:N16"/>
    <mergeCell ref="O16:P16"/>
    <mergeCell ref="M13:N13"/>
    <mergeCell ref="O13:P13"/>
    <mergeCell ref="M22:P22"/>
    <mergeCell ref="Q33:T33"/>
    <mergeCell ref="U33:X33"/>
    <mergeCell ref="M18:N18"/>
    <mergeCell ref="O18:P18"/>
    <mergeCell ref="Q18:R18"/>
    <mergeCell ref="Q27:T27"/>
    <mergeCell ref="U27:X27"/>
    <mergeCell ref="M31:P31"/>
    <mergeCell ref="U31:X31"/>
    <mergeCell ref="M20:P20"/>
    <mergeCell ref="Q20:T20"/>
    <mergeCell ref="U20:X20"/>
    <mergeCell ref="M21:N21"/>
    <mergeCell ref="O21:P21"/>
    <mergeCell ref="M23:N23"/>
    <mergeCell ref="O23:P23"/>
    <mergeCell ref="B1:F1"/>
    <mergeCell ref="H1:I1"/>
    <mergeCell ref="M10:P10"/>
    <mergeCell ref="Q10:T10"/>
    <mergeCell ref="U10:X10"/>
    <mergeCell ref="L1:P5"/>
    <mergeCell ref="L6:P8"/>
    <mergeCell ref="Q1:AU8"/>
    <mergeCell ref="Q11:R11"/>
    <mergeCell ref="S11:T11"/>
    <mergeCell ref="U11:V11"/>
    <mergeCell ref="W11:X11"/>
    <mergeCell ref="W13:X13"/>
    <mergeCell ref="Q12:T12"/>
    <mergeCell ref="U12:X12"/>
    <mergeCell ref="S13:T13"/>
    <mergeCell ref="U13:V13"/>
    <mergeCell ref="Q13:R13"/>
    <mergeCell ref="U18:V18"/>
    <mergeCell ref="W18:X18"/>
    <mergeCell ref="S21:T21"/>
    <mergeCell ref="U21:V21"/>
    <mergeCell ref="W21:X21"/>
    <mergeCell ref="Q17:T17"/>
    <mergeCell ref="U17:X17"/>
    <mergeCell ref="Q15:T15"/>
    <mergeCell ref="U15:X15"/>
    <mergeCell ref="U23:V23"/>
    <mergeCell ref="W23:X23"/>
    <mergeCell ref="Q23:R23"/>
    <mergeCell ref="S23:T23"/>
    <mergeCell ref="Q21:R21"/>
    <mergeCell ref="Q16:R16"/>
    <mergeCell ref="S16:T16"/>
    <mergeCell ref="U16:V16"/>
    <mergeCell ref="W16:X16"/>
    <mergeCell ref="Q22:T22"/>
    <mergeCell ref="U22:X22"/>
    <mergeCell ref="S18:T18"/>
    <mergeCell ref="U26:V26"/>
    <mergeCell ref="W26:X26"/>
    <mergeCell ref="Q26:R26"/>
    <mergeCell ref="U25:X25"/>
    <mergeCell ref="Q25:T25"/>
    <mergeCell ref="M28:N28"/>
    <mergeCell ref="O28:P28"/>
    <mergeCell ref="Q28:R28"/>
    <mergeCell ref="S28:T28"/>
    <mergeCell ref="M26:N26"/>
    <mergeCell ref="O26:P26"/>
    <mergeCell ref="S26:T26"/>
    <mergeCell ref="W28:X28"/>
    <mergeCell ref="M32:N32"/>
    <mergeCell ref="O32:P32"/>
    <mergeCell ref="W34:X34"/>
    <mergeCell ref="U34:V34"/>
    <mergeCell ref="S34:T34"/>
    <mergeCell ref="Q34:R34"/>
    <mergeCell ref="O34:P34"/>
    <mergeCell ref="M34:N34"/>
    <mergeCell ref="Q32:R32"/>
    <mergeCell ref="S32:T32"/>
    <mergeCell ref="U32:V32"/>
    <mergeCell ref="W32:X32"/>
    <mergeCell ref="U28:V28"/>
    <mergeCell ref="Q31:T31"/>
    <mergeCell ref="M33:P33"/>
  </mergeCells>
  <phoneticPr fontId="1"/>
  <conditionalFormatting sqref="B11 B16 B21 B26">
    <cfRule type="containsText" dxfId="1" priority="2" stopIfTrue="1" operator="containsText" text="女">
      <formula>NOT(ISERROR(SEARCH("女",B11)))</formula>
    </cfRule>
    <cfRule type="containsText" dxfId="0" priority="3" stopIfTrue="1" operator="containsText" text="男">
      <formula>NOT(ISERROR(SEARCH("男",B11)))</formula>
    </cfRule>
  </conditionalFormatting>
  <dataValidations count="7">
    <dataValidation imeMode="halfKatakana" showInputMessage="1" showErrorMessage="1" sqref="E11 E16 I16 G18 E18 G16 E21 I21 G23 E23 G21 I11 G13 E13 G11 E26 I26 G28 E28 G26" xr:uid="{00000000-0002-0000-0200-000000000000}"/>
    <dataValidation type="whole" allowBlank="1" showInputMessage="1" showErrorMessage="1" sqref="C13 C23 C18 C28" xr:uid="{00000000-0002-0000-0200-000001000000}">
      <formula1>1111</formula1>
      <formula2>999999</formula2>
    </dataValidation>
    <dataValidation imeMode="halfKatakana" allowBlank="1" showInputMessage="1" showErrorMessage="1" sqref="I13 I18 I23 I28" xr:uid="{00000000-0002-0000-0200-000002000000}"/>
    <dataValidation type="list" allowBlank="1" showInputMessage="1" showErrorMessage="1" sqref="C11 C26 C16 C21" xr:uid="{00000000-0002-0000-0200-000003000000}">
      <formula1>$AE$11:$AF$11</formula1>
    </dataValidation>
    <dataValidation type="list" allowBlank="1" showInputMessage="1" showErrorMessage="1" sqref="B11 B26 B16 B21" xr:uid="{00000000-0002-0000-0200-000004000000}">
      <formula1>$AE$10:$AF$10</formula1>
    </dataValidation>
    <dataValidation type="list" allowBlank="1" showInputMessage="1" showErrorMessage="1" sqref="D11 D28 F28 H28 H26 F26 D26 D18 F18 H18 H16 F16 D16 D23 F23 H23 H21 F21 D21 D13 F13 H13 H11 F11" xr:uid="{00000000-0002-0000-0200-000005000000}">
      <formula1>$AE$12:$AL$12</formula1>
    </dataValidation>
    <dataValidation type="list" allowBlank="1" showInputMessage="1" showErrorMessage="1" sqref="M21 U28 Q28 Q26 U26 M28 M26 U18 Q18 Q16 U16 M18 U13 U23 Q23 Q21 U21 M16 Q13 Q11 U11 M13 M23 M11" xr:uid="{00000000-0002-0000-0200-000006000000}">
      <formula1>$AE$15:$AE$20</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個人種目申込一覧表</vt:lpstr>
      <vt:lpstr>リレー申込票</vt:lpstr>
      <vt:lpstr>個人種目申込一覧表!女子</vt:lpstr>
      <vt:lpstr>個人種目申込一覧表!男子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2010-06-29T09:29:44Z</cp:lastPrinted>
  <dcterms:created xsi:type="dcterms:W3CDTF">2009-03-04T01:02:54Z</dcterms:created>
  <dcterms:modified xsi:type="dcterms:W3CDTF">2025-07-12T03:34:17Z</dcterms:modified>
</cp:coreProperties>
</file>